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60" yWindow="0" windowWidth="48240" windowHeight="13740" tabRatio="500"/>
  </bookViews>
  <sheets>
    <sheet name="Sheet1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6" i="1"/>
  <c r="I87"/>
  <c r="I80"/>
  <c r="I79"/>
  <c r="I75"/>
  <c r="I74"/>
  <c r="I73"/>
  <c r="I55"/>
  <c r="I41"/>
  <c r="I37"/>
  <c r="I33"/>
  <c r="I29"/>
  <c r="I25"/>
  <c r="I19"/>
  <c r="I15"/>
  <c r="I8"/>
</calcChain>
</file>

<file path=xl/sharedStrings.xml><?xml version="1.0" encoding="utf-8"?>
<sst xmlns="http://schemas.openxmlformats.org/spreadsheetml/2006/main" count="514" uniqueCount="213">
  <si>
    <t>AUDI</t>
  </si>
  <si>
    <t>PO Nunmber</t>
  </si>
  <si>
    <t>Vehicle Make</t>
  </si>
  <si>
    <t>Vehicle Model</t>
  </si>
  <si>
    <t>Wheel Style</t>
  </si>
  <si>
    <t>Size</t>
  </si>
  <si>
    <t>Center/Monoblock Finish</t>
  </si>
  <si>
    <t>Lip / Inner Finish</t>
  </si>
  <si>
    <t>Conditions &amp; Notes:</t>
  </si>
  <si>
    <t>Link</t>
  </si>
  <si>
    <t>Retail Price</t>
  </si>
  <si>
    <t>Audi</t>
  </si>
  <si>
    <t>2010+ B8 A4/S4 (also fits: TT-S / S3)</t>
  </si>
  <si>
    <t>ADV5.2 Track Function</t>
  </si>
  <si>
    <t>19x9 / 19x9</t>
  </si>
  <si>
    <t>Refinished: Brushed with gloss clear</t>
  </si>
  <si>
    <t>Hi Luster Polish w/ Clear / Matte Gunmetal</t>
  </si>
  <si>
    <t>NEW</t>
  </si>
  <si>
    <t>*5478</t>
  </si>
  <si>
    <t>2010+ B8 A4/S4</t>
  </si>
  <si>
    <t>ADV5 Mv1</t>
  </si>
  <si>
    <t>19x10 / 19x10</t>
  </si>
  <si>
    <t>Titanium</t>
  </si>
  <si>
    <t>http://www.adv1wheels.com/blog/inventory-2012-audi-s4-adv5-mv1/</t>
  </si>
  <si>
    <t>*5900</t>
  </si>
  <si>
    <t>R8</t>
  </si>
  <si>
    <t>ADV6 Track Spec</t>
  </si>
  <si>
    <t>19x8.5 / 19x11.5</t>
  </si>
  <si>
    <t>Matte Black</t>
  </si>
  <si>
    <t>Brushed Gunmetal / Gunmetal</t>
  </si>
  <si>
    <t>Used/100% refurbished condition like NEW</t>
  </si>
  <si>
    <t>http://www.adv1wheels.com/blog/inventory-audi-r8-adv6-track-spec/</t>
  </si>
  <si>
    <t>*5257</t>
  </si>
  <si>
    <t>RS4</t>
  </si>
  <si>
    <t>ADV10.0 S Function</t>
  </si>
  <si>
    <t>20x9 / 20x10</t>
  </si>
  <si>
    <t>Hi Luster Polish Gloss Gold</t>
  </si>
  <si>
    <t>Hi Luster Polish Gloss Gold / Standard Silver</t>
  </si>
  <si>
    <t>http://www.adv1wheels.com/blog/inventory-audi-rs4-adv10-0-s-function/</t>
  </si>
  <si>
    <t>Aston Martin</t>
  </si>
  <si>
    <t>Vantage</t>
  </si>
  <si>
    <t>ADV5.0 Mv1</t>
  </si>
  <si>
    <t>Stainless Face/Trim Edge w/ Satin Gunmetal Windows/Barrels</t>
  </si>
  <si>
    <t>BMW</t>
  </si>
  <si>
    <t>E9X M3 (also fits: E60 M5, M6, 5 Series/E85(6) Z4M/E82 1M)</t>
  </si>
  <si>
    <t>ADV10 Mv1 SL</t>
  </si>
  <si>
    <t>19x8.5 / 19x11</t>
  </si>
  <si>
    <t>*3430</t>
  </si>
  <si>
    <t>F10 M5</t>
  </si>
  <si>
    <t>ADV5.0 Track Spec</t>
  </si>
  <si>
    <t>21x9.5 / 21x11</t>
  </si>
  <si>
    <t>Brushed Aluminum</t>
  </si>
  <si>
    <t>Hi Luster Polish / Gunmetal</t>
  </si>
  <si>
    <t>http://www.adv1wheels.com/blog/inventory-bmw-f10-adv5-0-track-spec/</t>
  </si>
  <si>
    <t>*5851</t>
  </si>
  <si>
    <t>M4</t>
  </si>
  <si>
    <t>ADV5.0 Mv1 SL</t>
  </si>
  <si>
    <t>20x9 / 20x12</t>
  </si>
  <si>
    <t>Hi Luster Polish with Dark Glos Bronze</t>
  </si>
  <si>
    <t>http://www.adv1wheels.com/blog/inventory-bmw-m4-adv5-0-mv1-sl/</t>
  </si>
  <si>
    <t>Buick</t>
  </si>
  <si>
    <t>Regal</t>
  </si>
  <si>
    <t>ADV5.0 Mv2</t>
  </si>
  <si>
    <t>20x9 / 20x9</t>
  </si>
  <si>
    <t>Hi Lustered Polish</t>
  </si>
  <si>
    <t>Standard Silver</t>
  </si>
  <si>
    <t>Bugatti</t>
  </si>
  <si>
    <t>Veyron</t>
  </si>
  <si>
    <t>ADV10 Track Spec SL</t>
  </si>
  <si>
    <t>20x11 / 21x12.5</t>
  </si>
  <si>
    <t>Matte Black w/ Gloss Black ADV.1 Logo</t>
  </si>
  <si>
    <t>Stainless w/ DDT w/ Clear / Brushed w/ DDT w/ Clear</t>
  </si>
  <si>
    <t>Cadillac</t>
  </si>
  <si>
    <t>CTS-V Coupe (aggressive on Sedan {Manfitment})</t>
  </si>
  <si>
    <t>21x9 / 21x10.5</t>
  </si>
  <si>
    <t>Gloss Black</t>
  </si>
  <si>
    <t>Chevrolet</t>
  </si>
  <si>
    <t>Corvette C5 (also fits</t>
  </si>
  <si>
    <t>ADV5.0 Track Funtion</t>
  </si>
  <si>
    <t>19x9.5 / 19x10.5</t>
  </si>
  <si>
    <t>Brushed with Gloss Clear</t>
  </si>
  <si>
    <t>Dodge</t>
  </si>
  <si>
    <t>Viper</t>
  </si>
  <si>
    <t>ADV6 Track Spec SL</t>
  </si>
  <si>
    <t>20x10.5 / 21x13.5</t>
  </si>
  <si>
    <t>Gloss Black / Gloss Black</t>
  </si>
  <si>
    <t>Ferrari</t>
  </si>
  <si>
    <t>*4377</t>
  </si>
  <si>
    <t>F430</t>
  </si>
  <si>
    <t>ADV5 Mv2</t>
  </si>
  <si>
    <t>20x9 / 20x12.5</t>
  </si>
  <si>
    <t>Gloss Silver</t>
  </si>
  <si>
    <t>Used/100% refurbished condition like NEW | Not for immediate shipment. needs 2 weeks.</t>
  </si>
  <si>
    <t>http://www.adv1wheels.com/blog/inventory-ferrari-f430-adv5-mv2/</t>
  </si>
  <si>
    <t>Lamborghini</t>
  </si>
  <si>
    <t>Gallardo / LP560 / LP570</t>
  </si>
  <si>
    <t>http://www.adv1wheels.com/blog/inventory-audi-r8-lamborghini-gallrdolp560lp570-adv6-track-spec/</t>
  </si>
  <si>
    <t>*5896i</t>
  </si>
  <si>
    <t>Huracan</t>
  </si>
  <si>
    <t>ADV05|S Mv2 CS</t>
  </si>
  <si>
    <t>20x9 / 21x12.5</t>
  </si>
  <si>
    <t>Brushed Face w/ Hi Luster Polish</t>
  </si>
  <si>
    <t>Gunmetal</t>
  </si>
  <si>
    <t>http://www.adv1wheels.com/blog/inventory-lamborghini-huracan-lp610-adv05s-mv2-cs/</t>
  </si>
  <si>
    <t>*5944i</t>
  </si>
  <si>
    <t>ADV7 Track Spec CS</t>
  </si>
  <si>
    <t>20x9.5 / 21x13</t>
  </si>
  <si>
    <t>Matte Bronze</t>
  </si>
  <si>
    <t>Brushed Matte Bronze / Gunmetal</t>
  </si>
  <si>
    <t>http://www.adv1wheels.com/blog/inventory-lamborghini-huracan-lp610-adv7-track-spec-cs/</t>
  </si>
  <si>
    <t>Lexus</t>
  </si>
  <si>
    <t>LF-A</t>
  </si>
  <si>
    <t>ADV10 Mv2 SL</t>
  </si>
  <si>
    <t>20x10 / 20x12</t>
  </si>
  <si>
    <t>*5774</t>
  </si>
  <si>
    <t>GS350</t>
  </si>
  <si>
    <t>ADV005 Mv2 SL</t>
  </si>
  <si>
    <t>21x9.5 / 21x10.5</t>
  </si>
  <si>
    <t>Hi Luster Polish Matte Red</t>
  </si>
  <si>
    <t>http://www.adv1wheels.com/blog/inventory-lexus-gs350-adv005-mv2-sl/</t>
  </si>
  <si>
    <t>Maserati</t>
  </si>
  <si>
    <t>*5315</t>
  </si>
  <si>
    <t>Ghibli</t>
  </si>
  <si>
    <t>ADV5.2 Mv2 SL</t>
  </si>
  <si>
    <t>Brushed Liquid Smoke</t>
  </si>
  <si>
    <t>http://www.adv1wheels.com/blog/inventory-maserati-ghibli-s-adv5-2-mv2-sl/</t>
  </si>
  <si>
    <t>*5316</t>
  </si>
  <si>
    <t>Quattroporte</t>
  </si>
  <si>
    <t>ADV7 Mv2</t>
  </si>
  <si>
    <t>Brushed Gunmetal</t>
  </si>
  <si>
    <t>http://www.adv1wheels.com/blog/inventory-maserati-quattroporte-adv7-mv2/</t>
  </si>
  <si>
    <t>*5032</t>
  </si>
  <si>
    <t>ADV08 Mv2</t>
  </si>
  <si>
    <t>Brushed Aluminum</t>
  </si>
  <si>
    <t>Silver</t>
  </si>
  <si>
    <t>http://www.adv1wheels.com/blog/inventory-maserati-quattroporte-adv08-mv2/</t>
  </si>
  <si>
    <t>Mclaren</t>
  </si>
  <si>
    <t>5110Bi</t>
  </si>
  <si>
    <t>McLaren</t>
  </si>
  <si>
    <t>MP4-12c</t>
  </si>
  <si>
    <t>ADV5.0 Track Spec CS</t>
  </si>
  <si>
    <t>19x9 / 20x11.5</t>
  </si>
  <si>
    <t>Matte Bronze/Matte Bronze</t>
  </si>
  <si>
    <t>Used/100% refurbished condition like NEW / comes with tires. price does not include tires.</t>
  </si>
  <si>
    <t>http://www.adv1wheels.com/blog/inventory-mp4-12c-adv5-0-track-spec-cs/</t>
  </si>
  <si>
    <t>*5361</t>
  </si>
  <si>
    <t>ADV10 Mv1 CS</t>
  </si>
  <si>
    <t>20x8.5 / 21x12.5</t>
  </si>
  <si>
    <t>Hi Poloshed Matte Bronze Smoke</t>
  </si>
  <si>
    <t>http://www.adv1wheels.com/blog/inventory-mclaren-mp4-12c-adv10-mv1-cs/</t>
  </si>
  <si>
    <t>Mercedes</t>
  </si>
  <si>
    <t>*4935</t>
  </si>
  <si>
    <t>CL63 (also fits MERCEDES S-CLASS / CL-CLASS 2005+)</t>
  </si>
  <si>
    <t>ADV10.0 Track Function</t>
  </si>
  <si>
    <t>Brushed Gunmetal</t>
  </si>
  <si>
    <t>Hi Luster Polish</t>
  </si>
  <si>
    <t>http://www.adv1wheels.com/blog/inventory-mercedes-cl63-adv10-0-track-function/</t>
  </si>
  <si>
    <t>CLS W219 (Mercedes CLS 2006-2010 / SL 2003-2010)</t>
  </si>
  <si>
    <t>ADV10.0 Track Function SL</t>
  </si>
  <si>
    <t>20x9.5 / 20x11.5</t>
  </si>
  <si>
    <t>Hi Lustered Polish with Gloss Clear</t>
  </si>
  <si>
    <t>Hi Luster Polish w/ Clear / Hi Luster Polish w/ Clear</t>
  </si>
  <si>
    <t>CLS W219 (also fits SL AMG or Non AMG / E Class W211 and W212)</t>
  </si>
  <si>
    <t>ADV5.2 Mv1</t>
  </si>
  <si>
    <t>20x9 / 20x11</t>
  </si>
  <si>
    <t>Brushed w/ DDT w/ Clear</t>
  </si>
  <si>
    <t>SL63 (also fits: W219 CLS and Semi Aggressive on New Body CLS)</t>
  </si>
  <si>
    <t>ADV5 R|Series</t>
  </si>
  <si>
    <t>Brushed w/ Gloss Bronze</t>
  </si>
  <si>
    <t>set pending availability on inventory as it’s not sold but not available for immediate shipment right now</t>
  </si>
  <si>
    <t>Nissan</t>
  </si>
  <si>
    <t>GTR R33/R34</t>
  </si>
  <si>
    <t>ADV08 Mv2 SL</t>
  </si>
  <si>
    <t>20x10.5 /20x10.5</t>
  </si>
  <si>
    <t>Gloss Gunmetal</t>
  </si>
  <si>
    <t>350z/370z (sligtly aggressive)</t>
  </si>
  <si>
    <t>20x9.5 / 20x10.5</t>
  </si>
  <si>
    <t>Porsche</t>
  </si>
  <si>
    <t>*4762</t>
  </si>
  <si>
    <t>Carrera GT</t>
  </si>
  <si>
    <t>ADV05 Mv1 SL</t>
  </si>
  <si>
    <t>19x10 / 20x13</t>
  </si>
  <si>
    <t>http://www.adv1wheels.com/blog/inventory-porsche-carrera-gt-adv05-mv1-sl/</t>
  </si>
  <si>
    <t>*5040</t>
  </si>
  <si>
    <t>991 Turbo</t>
  </si>
  <si>
    <t>http://www.adv1wheels.com/blog/inventory-porsche-991-turbo-991tt-adv05-mv1-sl/</t>
  </si>
  <si>
    <t>*4844</t>
  </si>
  <si>
    <t>997TT</t>
  </si>
  <si>
    <t>ADV15 Track Spec SL</t>
  </si>
  <si>
    <t>Standard White</t>
  </si>
  <si>
    <t>http://www.adv1wheels.com/blog/inventory-porsche-997tt-c4s-adv15-track-spec-sl/</t>
  </si>
  <si>
    <t>997 C2S Narrow Body (All 5x130 non centerlock models)</t>
  </si>
  <si>
    <t>ADV5 Mv1 SL</t>
  </si>
  <si>
    <t>Brushed with Clear</t>
  </si>
  <si>
    <t>*2102W</t>
  </si>
  <si>
    <t>Panamera</t>
  </si>
  <si>
    <t>ADV5.2 Track Spec SL</t>
  </si>
  <si>
    <t>22x10.5 / 22x12</t>
  </si>
  <si>
    <t>http://www.adv1wheels.com/blog/inventory-porsche-panamera-adv5-2-trac-spec-sl/</t>
  </si>
  <si>
    <t>Range Rover</t>
  </si>
  <si>
    <t>*5807B</t>
  </si>
  <si>
    <t>Ranger Rover</t>
  </si>
  <si>
    <t>HSE</t>
  </si>
  <si>
    <t>ADV5|S Mv2 CS</t>
  </si>
  <si>
    <t>22x10.5 / 22x10.5</t>
  </si>
  <si>
    <t>http://www.adv1wheels.com/blog/inventory-range-rover-hsehsc-adv5s-mv2-cs/</t>
  </si>
  <si>
    <t>Toyota</t>
  </si>
  <si>
    <t>Supra</t>
  </si>
  <si>
    <t>20x9.5 / 20x11</t>
  </si>
  <si>
    <t>http://www.adv1wheels.com/blog/inventory-2003-2010-mercedes-sl-adv10-0-track-function-sl/</t>
  </si>
  <si>
    <t>SL 2003 - 2010</t>
  </si>
  <si>
    <t>Tires (add. To Inventory Price)</t>
  </si>
  <si>
    <t>ADV.1 INVENTORY 11.26.14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</si>
</sst>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7">
    <font>
      <sz val="10"/>
      <color rgb="FF000000"/>
      <name val="Arial"/>
    </font>
    <font>
      <u/>
      <sz val="10"/>
      <color rgb="FF000000"/>
      <name val="Arial"/>
    </font>
    <font>
      <sz val="10"/>
      <color rgb="FF000000"/>
      <name val="Arial"/>
    </font>
    <font>
      <sz val="10"/>
      <color rgb="FFFF0000"/>
      <name val="Arial"/>
    </font>
    <font>
      <sz val="12"/>
      <color rgb="FF000000"/>
      <name val="Calibri"/>
    </font>
    <font>
      <sz val="10"/>
      <color rgb="FF000000"/>
      <name val="Arial"/>
    </font>
    <font>
      <u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0"/>
      <color rgb="FF0000FF"/>
      <name val="Arial"/>
    </font>
    <font>
      <b/>
      <u/>
      <sz val="10"/>
      <color rgb="FF000000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0"/>
      <color rgb="FF0000FF"/>
      <name val="Arial"/>
    </font>
    <font>
      <sz val="12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u/>
      <sz val="12"/>
      <color rgb="FF000000"/>
      <name val="Calibri"/>
    </font>
    <font>
      <u/>
      <sz val="10"/>
      <color rgb="FF0000FF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sz val="10"/>
      <color rgb="FF000000"/>
      <name val="Arial"/>
    </font>
    <font>
      <u/>
      <sz val="10"/>
      <color rgb="FF000000"/>
      <name val="Arial"/>
    </font>
    <font>
      <sz val="12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0"/>
      <color rgb="FF0000FF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0"/>
      <color theme="10"/>
      <name val="Arial"/>
    </font>
    <font>
      <b/>
      <u/>
      <sz val="20"/>
      <color rgb="FF000000"/>
      <name val="Arial"/>
    </font>
    <font>
      <u/>
      <sz val="10"/>
      <color theme="11"/>
      <name val="Arial"/>
    </font>
    <font>
      <b/>
      <sz val="72"/>
      <color rgb="FF000000"/>
      <name val="Arial"/>
    </font>
    <font>
      <b/>
      <sz val="12"/>
      <color rgb="FF000000"/>
      <name val="Calibri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/>
      <diagonal/>
    </border>
    <border>
      <left style="thin">
        <color auto="1"/>
      </left>
      <right style="thin">
        <color auto="1"/>
      </right>
      <top style="thin">
        <color rgb="FF434343"/>
      </top>
      <bottom style="thin">
        <color auto="1"/>
      </bottom>
      <diagonal/>
    </border>
    <border>
      <left/>
      <right/>
      <top/>
      <bottom style="thin">
        <color rgb="FF434343"/>
      </bottom>
      <diagonal/>
    </border>
  </borders>
  <cellStyleXfs count="3">
    <xf numFmtId="0" fontId="0" fillId="0" borderId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73">
    <xf numFmtId="0" fontId="0" fillId="0" borderId="0" xfId="0" applyAlignment="1">
      <alignment wrapText="1"/>
    </xf>
    <xf numFmtId="0" fontId="0" fillId="2" borderId="0" xfId="0" applyFill="1" applyAlignment="1">
      <alignment horizontal="left"/>
    </xf>
    <xf numFmtId="0" fontId="1" fillId="3" borderId="2" xfId="0" applyFont="1" applyFill="1" applyBorder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4" fillId="3" borderId="5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64" fontId="20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7" fillId="0" borderId="2" xfId="0" applyFont="1" applyBorder="1" applyAlignment="1">
      <alignment horizontal="left"/>
    </xf>
    <xf numFmtId="0" fontId="32" fillId="3" borderId="2" xfId="0" applyFont="1" applyFill="1" applyBorder="1" applyAlignment="1">
      <alignment horizontal="left"/>
    </xf>
    <xf numFmtId="0" fontId="34" fillId="2" borderId="0" xfId="0" applyFont="1" applyFill="1"/>
    <xf numFmtId="0" fontId="42" fillId="2" borderId="3" xfId="0" applyFont="1" applyFill="1" applyBorder="1" applyAlignment="1">
      <alignment horizontal="left"/>
    </xf>
    <xf numFmtId="0" fontId="37" fillId="4" borderId="2" xfId="0" applyFont="1" applyFill="1" applyBorder="1" applyAlignment="1">
      <alignment horizontal="left"/>
    </xf>
    <xf numFmtId="0" fontId="0" fillId="4" borderId="0" xfId="0" applyFill="1" applyAlignment="1">
      <alignment wrapText="1"/>
    </xf>
    <xf numFmtId="0" fontId="34" fillId="4" borderId="0" xfId="0" applyFont="1" applyFill="1"/>
    <xf numFmtId="0" fontId="32" fillId="3" borderId="3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37" fillId="4" borderId="3" xfId="0" applyFont="1" applyFill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31" fillId="2" borderId="1" xfId="0" applyFont="1" applyFill="1" applyBorder="1" applyAlignment="1">
      <alignment horizontal="left"/>
    </xf>
    <xf numFmtId="0" fontId="41" fillId="4" borderId="1" xfId="1" applyFill="1" applyBorder="1" applyAlignment="1">
      <alignment horizontal="left"/>
    </xf>
    <xf numFmtId="0" fontId="41" fillId="0" borderId="1" xfId="1" applyBorder="1" applyAlignment="1">
      <alignment horizontal="left"/>
    </xf>
    <xf numFmtId="0" fontId="32" fillId="3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38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6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3" fillId="4" borderId="1" xfId="0" applyFont="1" applyFill="1" applyBorder="1" applyAlignment="1">
      <alignment horizontal="center"/>
    </xf>
    <xf numFmtId="164" fontId="21" fillId="4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164" fontId="23" fillId="3" borderId="1" xfId="0" applyNumberFormat="1" applyFont="1" applyFill="1" applyBorder="1" applyAlignment="1">
      <alignment horizontal="left"/>
    </xf>
    <xf numFmtId="0" fontId="30" fillId="2" borderId="6" xfId="0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9" fillId="2" borderId="1" xfId="0" applyNumberFormat="1" applyFont="1" applyFill="1" applyBorder="1" applyAlignment="1">
      <alignment horizontal="center"/>
    </xf>
    <xf numFmtId="164" fontId="39" fillId="2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35" fillId="4" borderId="1" xfId="0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22" fillId="4" borderId="1" xfId="0" applyNumberFormat="1" applyFont="1" applyFill="1" applyBorder="1" applyAlignment="1">
      <alignment horizontal="center"/>
    </xf>
    <xf numFmtId="164" fontId="24" fillId="4" borderId="1" xfId="0" applyNumberFormat="1" applyFont="1" applyFill="1" applyBorder="1" applyAlignment="1">
      <alignment horizontal="center"/>
    </xf>
    <xf numFmtId="164" fontId="40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164" fontId="18" fillId="4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45" fillId="2" borderId="0" xfId="0" applyFont="1" applyFill="1"/>
    <xf numFmtId="0" fontId="46" fillId="0" borderId="0" xfId="0" applyFont="1" applyAlignment="1">
      <alignment wrapText="1"/>
    </xf>
    <xf numFmtId="0" fontId="44" fillId="0" borderId="0" xfId="0" applyFont="1" applyAlignment="1">
      <alignment horizontal="center" wrapText="1"/>
    </xf>
    <xf numFmtId="0" fontId="44" fillId="0" borderId="7" xfId="0" applyFont="1" applyBorder="1" applyAlignment="1">
      <alignment horizontal="center" wrapText="1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dv1wheels.com/blog/inventory-lexus-gs350-adv005-mv2-sl/" TargetMode="External"/><Relationship Id="rId13" Type="http://schemas.openxmlformats.org/officeDocument/2006/relationships/hyperlink" Target="http://www.adv1wheels.com/blog/inventory-porsche-carrera-gt-adv05-mv1-sl/" TargetMode="External"/><Relationship Id="rId3" Type="http://schemas.openxmlformats.org/officeDocument/2006/relationships/hyperlink" Target="http://www.adv1wheels.com/blog/inventory-audi-rs4-adv10-0-s-function/" TargetMode="External"/><Relationship Id="rId7" Type="http://schemas.openxmlformats.org/officeDocument/2006/relationships/hyperlink" Target="http://www.adv1wheels.com/blog/inventory-lamborghini-huracan-lp610-adv7-track-spec-cs/" TargetMode="External"/><Relationship Id="rId12" Type="http://schemas.openxmlformats.org/officeDocument/2006/relationships/hyperlink" Target="http://www.adv1wheels.com/blog/inventory-mercedes-cl63-adv10-0-track-function/" TargetMode="External"/><Relationship Id="rId17" Type="http://schemas.openxmlformats.org/officeDocument/2006/relationships/hyperlink" Target="http://www.adv1wheels.com/blog/inventory-2003-2010-mercedes-sl-adv10-0-track-function-sl/" TargetMode="External"/><Relationship Id="rId2" Type="http://schemas.openxmlformats.org/officeDocument/2006/relationships/hyperlink" Target="http://www.adv1wheels.com/blog/inventory-audi-r8-adv6-track-spec/" TargetMode="External"/><Relationship Id="rId16" Type="http://schemas.openxmlformats.org/officeDocument/2006/relationships/hyperlink" Target="http://www.adv1wheels.com/blog/inventory-porsche-panamera-adv5-2-trac-spec-sl/" TargetMode="External"/><Relationship Id="rId1" Type="http://schemas.openxmlformats.org/officeDocument/2006/relationships/hyperlink" Target="http://www.adv1wheels.com/blog/inventory-2012-audi-s4-adv5-mv1/" TargetMode="External"/><Relationship Id="rId6" Type="http://schemas.openxmlformats.org/officeDocument/2006/relationships/hyperlink" Target="http://www.adv1wheels.com/blog/inventory-lamborghini-huracan-lp610-adv05s-mv2-cs/" TargetMode="External"/><Relationship Id="rId11" Type="http://schemas.openxmlformats.org/officeDocument/2006/relationships/hyperlink" Target="http://www.adv1wheels.com/blog/inventory-mclaren-mp4-12c-adv10-mv1-cs/" TargetMode="External"/><Relationship Id="rId5" Type="http://schemas.openxmlformats.org/officeDocument/2006/relationships/hyperlink" Target="http://www.adv1wheels.com/blog/inventory-audi-r8-lamborghini-gallrdolp560lp570-adv6-track-spec/" TargetMode="External"/><Relationship Id="rId15" Type="http://schemas.openxmlformats.org/officeDocument/2006/relationships/hyperlink" Target="http://www.adv1wheels.com/blog/inventory-porsche-997tt-c4s-adv15-track-spec-sl/" TargetMode="External"/><Relationship Id="rId10" Type="http://schemas.openxmlformats.org/officeDocument/2006/relationships/hyperlink" Target="http://www.adv1wheels.com/blog/inventory-maserati-quattroporte-adv08-mv2/" TargetMode="External"/><Relationship Id="rId4" Type="http://schemas.openxmlformats.org/officeDocument/2006/relationships/hyperlink" Target="http://www.adv1wheels.com/blog/inventory-ferrari-f430-adv5-mv2/" TargetMode="External"/><Relationship Id="rId9" Type="http://schemas.openxmlformats.org/officeDocument/2006/relationships/hyperlink" Target="http://www.adv1wheels.com/blog/inventory-maserati-quattroporte-adv7-mv2/" TargetMode="External"/><Relationship Id="rId14" Type="http://schemas.openxmlformats.org/officeDocument/2006/relationships/hyperlink" Target="http://www.adv1wheels.com/blog/inventory-porsche-991-turbo-991tt-adv05-mv1-s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5"/>
  <sheetViews>
    <sheetView tabSelected="1" topLeftCell="A49" workbookViewId="0">
      <pane xSplit="1" topLeftCell="B1" activePane="topRight" state="frozen"/>
      <selection pane="topRight" activeCell="N7" sqref="N7"/>
    </sheetView>
  </sheetViews>
  <sheetFormatPr defaultColWidth="13.42578125" defaultRowHeight="15" customHeight="1"/>
  <cols>
    <col min="1" max="1" width="23.42578125" customWidth="1"/>
    <col min="2" max="2" width="16" customWidth="1"/>
    <col min="3" max="3" width="71.7109375" customWidth="1"/>
    <col min="4" max="4" width="29.42578125" customWidth="1"/>
    <col min="5" max="5" width="20.28515625" customWidth="1"/>
    <col min="6" max="6" width="47.7109375" bestFit="1" customWidth="1"/>
    <col min="7" max="7" width="57.42578125" customWidth="1"/>
    <col min="8" max="8" width="76.7109375" style="9" bestFit="1" customWidth="1"/>
    <col min="9" max="9" width="124.7109375" style="9" customWidth="1"/>
    <col min="10" max="10" width="23.7109375" bestFit="1" customWidth="1"/>
    <col min="11" max="11" width="13.7109375" style="3" customWidth="1"/>
  </cols>
  <sheetData>
    <row r="1" spans="1:11" ht="15" customHeight="1">
      <c r="A1" s="71" t="s">
        <v>212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s="11" customFormat="1" ht="31.5" customHeight="1">
      <c r="A6" s="15" t="s">
        <v>0</v>
      </c>
      <c r="B6" s="5"/>
      <c r="C6" s="5"/>
      <c r="D6" s="5"/>
      <c r="E6" s="5"/>
      <c r="F6" s="5"/>
      <c r="G6" s="5"/>
      <c r="H6" s="5"/>
      <c r="I6" s="26"/>
      <c r="J6" s="40"/>
      <c r="K6" s="41"/>
    </row>
    <row r="7" spans="1:11" s="11" customFormat="1" ht="14.1" customHeight="1">
      <c r="A7" s="64" t="s">
        <v>1</v>
      </c>
      <c r="B7" s="64" t="s">
        <v>2</v>
      </c>
      <c r="C7" s="64" t="s">
        <v>3</v>
      </c>
      <c r="D7" s="64" t="s">
        <v>4</v>
      </c>
      <c r="E7" s="64" t="s">
        <v>5</v>
      </c>
      <c r="F7" s="64" t="s">
        <v>6</v>
      </c>
      <c r="G7" s="64" t="s">
        <v>7</v>
      </c>
      <c r="H7" s="65" t="s">
        <v>8</v>
      </c>
      <c r="I7" s="66" t="s">
        <v>9</v>
      </c>
      <c r="J7" s="67" t="s">
        <v>211</v>
      </c>
      <c r="K7" s="68" t="s">
        <v>10</v>
      </c>
    </row>
    <row r="8" spans="1:11" s="14" customFormat="1" ht="14.1" customHeight="1">
      <c r="A8" s="6">
        <v>4228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22" t="s">
        <v>17</v>
      </c>
      <c r="I8" s="27" t="str">
        <f>HYPERLINK("http://www.adv1wheels.com/blog/inventory-b8-audi-s4-adv5-2-trakfunction/","http://www.adv1wheels.com/blog/inventory-b8-audi-s4-adv5-2-trakfunction/")</f>
        <v>http://www.adv1wheels.com/blog/inventory-b8-audi-s4-adv5-2-trakfunction/</v>
      </c>
      <c r="J8" s="42"/>
      <c r="K8" s="43">
        <v>5700</v>
      </c>
    </row>
    <row r="9" spans="1:11" s="17" customFormat="1" ht="14.1" customHeight="1">
      <c r="A9" s="16" t="s">
        <v>18</v>
      </c>
      <c r="B9" s="16" t="s">
        <v>11</v>
      </c>
      <c r="C9" s="16" t="s">
        <v>19</v>
      </c>
      <c r="D9" s="16" t="s">
        <v>20</v>
      </c>
      <c r="E9" s="16" t="s">
        <v>21</v>
      </c>
      <c r="F9" s="16" t="s">
        <v>22</v>
      </c>
      <c r="G9" s="16"/>
      <c r="H9" s="23" t="s">
        <v>17</v>
      </c>
      <c r="I9" s="28" t="s">
        <v>23</v>
      </c>
      <c r="J9" s="45"/>
      <c r="K9" s="46">
        <v>7400</v>
      </c>
    </row>
    <row r="10" spans="1:11" ht="14.1" customHeight="1">
      <c r="A10" s="12" t="s">
        <v>24</v>
      </c>
      <c r="B10" s="12" t="s">
        <v>11</v>
      </c>
      <c r="C10" s="12" t="s">
        <v>25</v>
      </c>
      <c r="D10" s="12" t="s">
        <v>26</v>
      </c>
      <c r="E10" s="12" t="s">
        <v>27</v>
      </c>
      <c r="F10" s="12" t="s">
        <v>28</v>
      </c>
      <c r="G10" s="12" t="s">
        <v>29</v>
      </c>
      <c r="H10" s="22" t="s">
        <v>30</v>
      </c>
      <c r="I10" s="29" t="s">
        <v>31</v>
      </c>
      <c r="J10" s="48"/>
      <c r="K10" s="49">
        <v>11180</v>
      </c>
    </row>
    <row r="11" spans="1:11" ht="14.1" customHeight="1">
      <c r="A11" s="12" t="s">
        <v>32</v>
      </c>
      <c r="B11" s="12" t="s">
        <v>11</v>
      </c>
      <c r="C11" s="12" t="s">
        <v>33</v>
      </c>
      <c r="D11" s="12" t="s">
        <v>34</v>
      </c>
      <c r="E11" s="12" t="s">
        <v>35</v>
      </c>
      <c r="F11" s="12" t="s">
        <v>36</v>
      </c>
      <c r="G11" s="12" t="s">
        <v>37</v>
      </c>
      <c r="H11" s="24" t="s">
        <v>17</v>
      </c>
      <c r="I11" s="29" t="s">
        <v>38</v>
      </c>
      <c r="J11" s="48"/>
      <c r="K11" s="49">
        <v>6780</v>
      </c>
    </row>
    <row r="12" spans="1:11" s="14" customFormat="1" ht="15.75">
      <c r="A12" s="13"/>
      <c r="B12" s="13"/>
      <c r="C12" s="13"/>
      <c r="D12" s="13"/>
      <c r="E12" s="13"/>
      <c r="F12" s="13"/>
      <c r="G12" s="13"/>
      <c r="H12" s="19"/>
      <c r="I12" s="30"/>
      <c r="J12" s="51"/>
      <c r="K12" s="52"/>
    </row>
    <row r="13" spans="1:11" s="11" customFormat="1" ht="33" customHeight="1">
      <c r="A13" s="15" t="s">
        <v>39</v>
      </c>
      <c r="B13" s="5"/>
      <c r="C13" s="5"/>
      <c r="D13" s="5"/>
      <c r="E13" s="5"/>
      <c r="F13" s="5"/>
      <c r="G13" s="5"/>
      <c r="H13" s="5"/>
      <c r="I13" s="31"/>
      <c r="J13" s="53"/>
      <c r="K13" s="43"/>
    </row>
    <row r="14" spans="1:11" s="69" customFormat="1" ht="14.1" customHeight="1">
      <c r="A14" s="64" t="s">
        <v>1</v>
      </c>
      <c r="B14" s="64" t="s">
        <v>2</v>
      </c>
      <c r="C14" s="64" t="s">
        <v>3</v>
      </c>
      <c r="D14" s="64" t="s">
        <v>4</v>
      </c>
      <c r="E14" s="64" t="s">
        <v>5</v>
      </c>
      <c r="F14" s="64" t="s">
        <v>6</v>
      </c>
      <c r="G14" s="64" t="s">
        <v>7</v>
      </c>
      <c r="H14" s="65" t="s">
        <v>8</v>
      </c>
      <c r="I14" s="66" t="s">
        <v>9</v>
      </c>
      <c r="J14" s="67" t="s">
        <v>211</v>
      </c>
      <c r="K14" s="68" t="s">
        <v>10</v>
      </c>
    </row>
    <row r="15" spans="1:11" s="14" customFormat="1" ht="14.1" customHeight="1">
      <c r="A15" s="6">
        <v>4588</v>
      </c>
      <c r="B15" s="6" t="s">
        <v>39</v>
      </c>
      <c r="C15" s="6" t="s">
        <v>40</v>
      </c>
      <c r="D15" s="6" t="s">
        <v>41</v>
      </c>
      <c r="E15" s="6" t="s">
        <v>35</v>
      </c>
      <c r="F15" s="6" t="s">
        <v>42</v>
      </c>
      <c r="G15" s="6"/>
      <c r="H15" s="22" t="s">
        <v>17</v>
      </c>
      <c r="I15" s="27" t="str">
        <f>HYPERLINK("http://www.adv1wheels.com/blog/inventory-aston-martin-vantage-adv5-0mv1/","http://www.adv1wheels.com/blog/inventory-aston-martin-vantage-adv5-0mv1/")</f>
        <v>http://www.adv1wheels.com/blog/inventory-aston-martin-vantage-adv5-0mv1/</v>
      </c>
      <c r="J15" s="42"/>
      <c r="K15" s="44">
        <v>7800</v>
      </c>
    </row>
    <row r="16" spans="1:11" s="14" customFormat="1" ht="15.75">
      <c r="A16" s="13"/>
      <c r="B16" s="13"/>
      <c r="C16" s="13"/>
      <c r="D16" s="13"/>
      <c r="E16" s="13"/>
      <c r="F16" s="13"/>
      <c r="G16" s="13"/>
      <c r="H16" s="19"/>
      <c r="I16" s="32"/>
      <c r="J16" s="54"/>
      <c r="K16" s="52"/>
    </row>
    <row r="17" spans="1:11" s="11" customFormat="1" ht="33" customHeight="1">
      <c r="A17" s="15" t="s">
        <v>43</v>
      </c>
      <c r="B17" s="5"/>
      <c r="C17" s="5"/>
      <c r="D17" s="5"/>
      <c r="E17" s="5"/>
      <c r="F17" s="5"/>
      <c r="G17" s="5"/>
      <c r="H17" s="5"/>
      <c r="I17" s="31"/>
      <c r="J17" s="53"/>
      <c r="K17" s="43"/>
    </row>
    <row r="18" spans="1:11" s="69" customFormat="1" ht="14.1" customHeight="1">
      <c r="A18" s="64" t="s">
        <v>1</v>
      </c>
      <c r="B18" s="64" t="s">
        <v>2</v>
      </c>
      <c r="C18" s="64" t="s">
        <v>3</v>
      </c>
      <c r="D18" s="64" t="s">
        <v>4</v>
      </c>
      <c r="E18" s="64" t="s">
        <v>5</v>
      </c>
      <c r="F18" s="64" t="s">
        <v>6</v>
      </c>
      <c r="G18" s="64" t="s">
        <v>7</v>
      </c>
      <c r="H18" s="65" t="s">
        <v>8</v>
      </c>
      <c r="I18" s="66" t="s">
        <v>9</v>
      </c>
      <c r="J18" s="67" t="s">
        <v>211</v>
      </c>
      <c r="K18" s="68" t="s">
        <v>10</v>
      </c>
    </row>
    <row r="19" spans="1:11" s="18" customFormat="1" ht="14.1" customHeight="1">
      <c r="A19" s="16">
        <v>3278</v>
      </c>
      <c r="B19" s="16" t="s">
        <v>43</v>
      </c>
      <c r="C19" s="16" t="s">
        <v>44</v>
      </c>
      <c r="D19" s="16" t="s">
        <v>45</v>
      </c>
      <c r="E19" s="16" t="s">
        <v>46</v>
      </c>
      <c r="F19" s="16" t="s">
        <v>28</v>
      </c>
      <c r="G19" s="16"/>
      <c r="H19" s="23" t="s">
        <v>30</v>
      </c>
      <c r="I19" s="34" t="str">
        <f>HYPERLINK("http://www.adv1wheels.com/blog/inventory-e92-m3-e60-m5-e60-m6-adv10-mv1-sl/","http://www.adv1wheels.com/blog/inventory-e92-m3-e60-m5-e60-m6-adv10-mv1-sl/")</f>
        <v>http://www.adv1wheels.com/blog/inventory-e92-m3-e60-m5-e60-m6-adv10-mv1-sl/</v>
      </c>
      <c r="J19" s="45"/>
      <c r="K19" s="55">
        <v>7800</v>
      </c>
    </row>
    <row r="20" spans="1:11" s="17" customFormat="1" ht="14.1" customHeight="1">
      <c r="A20" s="16" t="s">
        <v>47</v>
      </c>
      <c r="B20" s="16" t="s">
        <v>43</v>
      </c>
      <c r="C20" s="16" t="s">
        <v>48</v>
      </c>
      <c r="D20" s="16" t="s">
        <v>49</v>
      </c>
      <c r="E20" s="16" t="s">
        <v>50</v>
      </c>
      <c r="F20" s="16" t="s">
        <v>51</v>
      </c>
      <c r="G20" s="16" t="s">
        <v>52</v>
      </c>
      <c r="H20" s="23" t="s">
        <v>30</v>
      </c>
      <c r="I20" s="34" t="s">
        <v>53</v>
      </c>
      <c r="J20" s="45"/>
      <c r="K20" s="56">
        <v>10460</v>
      </c>
    </row>
    <row r="21" spans="1:11" s="17" customFormat="1" ht="14.1" customHeight="1">
      <c r="A21" s="16" t="s">
        <v>54</v>
      </c>
      <c r="B21" s="16" t="s">
        <v>43</v>
      </c>
      <c r="C21" s="16" t="s">
        <v>55</v>
      </c>
      <c r="D21" s="16" t="s">
        <v>56</v>
      </c>
      <c r="E21" s="16" t="s">
        <v>57</v>
      </c>
      <c r="F21" s="16" t="s">
        <v>58</v>
      </c>
      <c r="G21" s="16"/>
      <c r="H21" s="23" t="s">
        <v>17</v>
      </c>
      <c r="I21" s="34" t="s">
        <v>59</v>
      </c>
      <c r="J21" s="45"/>
      <c r="K21" s="57">
        <v>8300</v>
      </c>
    </row>
    <row r="22" spans="1:11" s="14" customFormat="1" ht="15.75">
      <c r="A22" s="13"/>
      <c r="B22" s="13"/>
      <c r="C22" s="13"/>
      <c r="D22" s="13"/>
      <c r="E22" s="13"/>
      <c r="F22" s="13"/>
      <c r="G22" s="13"/>
      <c r="H22" s="19"/>
      <c r="I22" s="32"/>
      <c r="J22" s="54"/>
      <c r="K22" s="52"/>
    </row>
    <row r="23" spans="1:11" s="11" customFormat="1" ht="33" customHeight="1">
      <c r="A23" s="15" t="s">
        <v>60</v>
      </c>
      <c r="B23" s="5"/>
      <c r="C23" s="5"/>
      <c r="D23" s="5"/>
      <c r="E23" s="5"/>
      <c r="F23" s="5"/>
      <c r="G23" s="5"/>
      <c r="H23" s="5"/>
      <c r="I23" s="31"/>
      <c r="J23" s="53"/>
      <c r="K23" s="43"/>
    </row>
    <row r="24" spans="1:11" s="69" customFormat="1" ht="14.1" customHeight="1">
      <c r="A24" s="64" t="s">
        <v>1</v>
      </c>
      <c r="B24" s="64" t="s">
        <v>2</v>
      </c>
      <c r="C24" s="64" t="s">
        <v>3</v>
      </c>
      <c r="D24" s="64" t="s">
        <v>4</v>
      </c>
      <c r="E24" s="64" t="s">
        <v>5</v>
      </c>
      <c r="F24" s="64" t="s">
        <v>6</v>
      </c>
      <c r="G24" s="64" t="s">
        <v>7</v>
      </c>
      <c r="H24" s="65" t="s">
        <v>8</v>
      </c>
      <c r="I24" s="66" t="s">
        <v>9</v>
      </c>
      <c r="J24" s="67" t="s">
        <v>211</v>
      </c>
      <c r="K24" s="68" t="s">
        <v>10</v>
      </c>
    </row>
    <row r="25" spans="1:11" s="14" customFormat="1" ht="14.1" customHeight="1">
      <c r="A25" s="6">
        <v>4257</v>
      </c>
      <c r="B25" s="6" t="s">
        <v>60</v>
      </c>
      <c r="C25" s="6" t="s">
        <v>61</v>
      </c>
      <c r="D25" s="6" t="s">
        <v>62</v>
      </c>
      <c r="E25" s="6" t="s">
        <v>63</v>
      </c>
      <c r="F25" s="20" t="s">
        <v>174</v>
      </c>
      <c r="G25" s="6" t="s">
        <v>65</v>
      </c>
      <c r="H25" s="22" t="s">
        <v>17</v>
      </c>
      <c r="I25" s="27" t="str">
        <f>HYPERLINK("http://www.adv1wheels.com/blog/inventory-buick-regal-gng1-adv5-0-mv2/","http://www.adv1wheels.com/blog/inventory-buick-regal-gng1-adv5-0-mv2/")</f>
        <v>http://www.adv1wheels.com/blog/inventory-buick-regal-gng1-adv5-0-mv2/</v>
      </c>
      <c r="J25" s="42"/>
      <c r="K25" s="44">
        <v>6780</v>
      </c>
    </row>
    <row r="26" spans="1:11" s="14" customFormat="1" ht="15.75">
      <c r="A26" s="13"/>
      <c r="B26" s="13"/>
      <c r="C26" s="13"/>
      <c r="D26" s="13"/>
      <c r="E26" s="13"/>
      <c r="F26" s="13"/>
      <c r="G26" s="13"/>
      <c r="H26" s="19"/>
      <c r="I26" s="30"/>
      <c r="J26" s="51"/>
      <c r="K26" s="52"/>
    </row>
    <row r="27" spans="1:11" s="11" customFormat="1" ht="33" customHeight="1">
      <c r="A27" s="15" t="s">
        <v>66</v>
      </c>
      <c r="B27" s="5"/>
      <c r="C27" s="5"/>
      <c r="D27" s="5"/>
      <c r="E27" s="5"/>
      <c r="F27" s="5"/>
      <c r="G27" s="5"/>
      <c r="H27" s="5"/>
      <c r="I27" s="31"/>
      <c r="J27" s="53"/>
      <c r="K27" s="43"/>
    </row>
    <row r="28" spans="1:11" s="69" customFormat="1" ht="14.1" customHeight="1">
      <c r="A28" s="64" t="s">
        <v>1</v>
      </c>
      <c r="B28" s="64" t="s">
        <v>2</v>
      </c>
      <c r="C28" s="64" t="s">
        <v>3</v>
      </c>
      <c r="D28" s="64" t="s">
        <v>4</v>
      </c>
      <c r="E28" s="64" t="s">
        <v>5</v>
      </c>
      <c r="F28" s="64" t="s">
        <v>6</v>
      </c>
      <c r="G28" s="64" t="s">
        <v>7</v>
      </c>
      <c r="H28" s="65" t="s">
        <v>8</v>
      </c>
      <c r="I28" s="66" t="s">
        <v>9</v>
      </c>
      <c r="J28" s="67" t="s">
        <v>211</v>
      </c>
      <c r="K28" s="68" t="s">
        <v>10</v>
      </c>
    </row>
    <row r="29" spans="1:11" s="18" customFormat="1" ht="14.1" customHeight="1">
      <c r="A29" s="16">
        <v>3616</v>
      </c>
      <c r="B29" s="16" t="s">
        <v>66</v>
      </c>
      <c r="C29" s="16" t="s">
        <v>67</v>
      </c>
      <c r="D29" s="16" t="s">
        <v>68</v>
      </c>
      <c r="E29" s="16" t="s">
        <v>69</v>
      </c>
      <c r="F29" s="16" t="s">
        <v>70</v>
      </c>
      <c r="G29" s="16" t="s">
        <v>71</v>
      </c>
      <c r="H29" s="23" t="s">
        <v>17</v>
      </c>
      <c r="I29" s="34" t="str">
        <f>HYPERLINK("http://www.adv1wheels.com/blog/inventory-bugatti-veyron-adv10-track-spec-sl/","http://www.adv1wheels.com/blog/inventory-bugatti-veyron-adv10-track-spec-sl/")</f>
        <v>http://www.adv1wheels.com/blog/inventory-bugatti-veyron-adv10-track-spec-sl/</v>
      </c>
      <c r="J29" s="45"/>
      <c r="K29" s="47">
        <v>12868</v>
      </c>
    </row>
    <row r="30" spans="1:11" s="14" customFormat="1" ht="15.75">
      <c r="A30" s="13"/>
      <c r="B30" s="13"/>
      <c r="C30" s="13"/>
      <c r="D30" s="13"/>
      <c r="E30" s="13"/>
      <c r="F30" s="13"/>
      <c r="G30" s="13"/>
      <c r="H30" s="19"/>
      <c r="I30" s="30"/>
      <c r="J30" s="51"/>
      <c r="K30" s="52"/>
    </row>
    <row r="31" spans="1:11" s="11" customFormat="1" ht="33" customHeight="1">
      <c r="A31" s="15" t="s">
        <v>72</v>
      </c>
      <c r="B31" s="5"/>
      <c r="C31" s="5"/>
      <c r="D31" s="5"/>
      <c r="E31" s="5"/>
      <c r="F31" s="5"/>
      <c r="G31" s="5"/>
      <c r="H31" s="5"/>
      <c r="I31" s="31"/>
      <c r="J31" s="53"/>
      <c r="K31" s="43"/>
    </row>
    <row r="32" spans="1:11" s="69" customFormat="1" ht="14.1" customHeight="1">
      <c r="A32" s="64" t="s">
        <v>1</v>
      </c>
      <c r="B32" s="64" t="s">
        <v>2</v>
      </c>
      <c r="C32" s="64" t="s">
        <v>3</v>
      </c>
      <c r="D32" s="64" t="s">
        <v>4</v>
      </c>
      <c r="E32" s="64" t="s">
        <v>5</v>
      </c>
      <c r="F32" s="64" t="s">
        <v>6</v>
      </c>
      <c r="G32" s="64" t="s">
        <v>7</v>
      </c>
      <c r="H32" s="65" t="s">
        <v>8</v>
      </c>
      <c r="I32" s="66" t="s">
        <v>9</v>
      </c>
      <c r="J32" s="67" t="s">
        <v>211</v>
      </c>
      <c r="K32" s="68" t="s">
        <v>10</v>
      </c>
    </row>
    <row r="33" spans="1:11" s="14" customFormat="1" ht="14.1" customHeight="1">
      <c r="A33" s="6">
        <v>3136</v>
      </c>
      <c r="B33" s="6" t="s">
        <v>72</v>
      </c>
      <c r="C33" s="6" t="s">
        <v>73</v>
      </c>
      <c r="D33" s="6" t="s">
        <v>41</v>
      </c>
      <c r="E33" s="6" t="s">
        <v>74</v>
      </c>
      <c r="F33" s="6" t="s">
        <v>75</v>
      </c>
      <c r="G33" s="6"/>
      <c r="H33" s="22" t="s">
        <v>30</v>
      </c>
      <c r="I33" s="27" t="str">
        <f>HYPERLINK("http://www.adv1wheels.com/blog/inventory-cts-v-adv5-01-coupe/","http://www.adv1wheels.com/blog/inventory-cts-v-adv5-01-coupe/")</f>
        <v>http://www.adv1wheels.com/blog/inventory-cts-v-adv5-01-coupe/</v>
      </c>
      <c r="J33" s="42"/>
      <c r="K33" s="44">
        <v>7600</v>
      </c>
    </row>
    <row r="34" spans="1:11" s="14" customFormat="1" ht="15.75">
      <c r="A34" s="13"/>
      <c r="B34" s="13"/>
      <c r="C34" s="13"/>
      <c r="D34" s="13"/>
      <c r="E34" s="13"/>
      <c r="F34" s="13"/>
      <c r="G34" s="13"/>
      <c r="H34" s="19"/>
      <c r="I34" s="30"/>
      <c r="J34" s="51"/>
      <c r="K34" s="52"/>
    </row>
    <row r="35" spans="1:11" s="14" customFormat="1" ht="33" customHeight="1">
      <c r="A35" s="15" t="s">
        <v>76</v>
      </c>
      <c r="B35" s="5"/>
      <c r="C35" s="5"/>
      <c r="D35" s="5"/>
      <c r="E35" s="5"/>
      <c r="F35" s="5"/>
      <c r="G35" s="5"/>
      <c r="H35" s="5"/>
      <c r="I35" s="31"/>
      <c r="J35" s="53"/>
      <c r="K35" s="43"/>
    </row>
    <row r="36" spans="1:11" s="69" customFormat="1" ht="14.1" customHeight="1">
      <c r="A36" s="64" t="s">
        <v>1</v>
      </c>
      <c r="B36" s="64" t="s">
        <v>2</v>
      </c>
      <c r="C36" s="64" t="s">
        <v>3</v>
      </c>
      <c r="D36" s="64" t="s">
        <v>4</v>
      </c>
      <c r="E36" s="64" t="s">
        <v>5</v>
      </c>
      <c r="F36" s="64" t="s">
        <v>6</v>
      </c>
      <c r="G36" s="64" t="s">
        <v>7</v>
      </c>
      <c r="H36" s="65" t="s">
        <v>8</v>
      </c>
      <c r="I36" s="66" t="s">
        <v>9</v>
      </c>
      <c r="J36" s="67" t="s">
        <v>211</v>
      </c>
      <c r="K36" s="68" t="s">
        <v>10</v>
      </c>
    </row>
    <row r="37" spans="1:11" s="14" customFormat="1" ht="14.1" customHeight="1">
      <c r="A37" s="6">
        <v>1999</v>
      </c>
      <c r="B37" s="6" t="s">
        <v>76</v>
      </c>
      <c r="C37" s="6" t="s">
        <v>77</v>
      </c>
      <c r="D37" s="6" t="s">
        <v>78</v>
      </c>
      <c r="E37" s="6" t="s">
        <v>79</v>
      </c>
      <c r="F37" s="6" t="s">
        <v>80</v>
      </c>
      <c r="G37" s="6" t="s">
        <v>64</v>
      </c>
      <c r="H37" s="22" t="s">
        <v>30</v>
      </c>
      <c r="I37" s="27" t="str">
        <f>HYPERLINK("http://www.adv1wheels.com/blog/inventory-chevy-c5c6-non-z06-adv5-0-trakfunction/","http://www.adv1wheels.com/blog/inventory-chevy-c5c6-non-z06-adv5-0-trakfunction/")</f>
        <v>http://www.adv1wheels.com/blog/inventory-chevy-c5c6-non-z06-adv5-0-trakfunction/</v>
      </c>
      <c r="J37" s="42"/>
      <c r="K37" s="44">
        <v>5300</v>
      </c>
    </row>
    <row r="38" spans="1:11" s="14" customFormat="1" ht="15.75">
      <c r="A38" s="13"/>
      <c r="B38" s="13"/>
      <c r="C38" s="13"/>
      <c r="D38" s="13"/>
      <c r="E38" s="13"/>
      <c r="F38" s="13"/>
      <c r="G38" s="13"/>
      <c r="H38" s="19"/>
      <c r="I38" s="30"/>
      <c r="J38" s="51"/>
      <c r="K38" s="52"/>
    </row>
    <row r="39" spans="1:11" s="14" customFormat="1" ht="33" customHeight="1">
      <c r="A39" s="15" t="s">
        <v>81</v>
      </c>
      <c r="B39" s="5"/>
      <c r="C39" s="5"/>
      <c r="D39" s="5"/>
      <c r="E39" s="5"/>
      <c r="F39" s="5"/>
      <c r="G39" s="5"/>
      <c r="H39" s="5"/>
      <c r="I39" s="31"/>
      <c r="J39" s="53"/>
      <c r="K39" s="43"/>
    </row>
    <row r="40" spans="1:11" s="69" customFormat="1" ht="14.1" customHeight="1">
      <c r="A40" s="64" t="s">
        <v>1</v>
      </c>
      <c r="B40" s="64" t="s">
        <v>2</v>
      </c>
      <c r="C40" s="64" t="s">
        <v>3</v>
      </c>
      <c r="D40" s="64" t="s">
        <v>4</v>
      </c>
      <c r="E40" s="64" t="s">
        <v>5</v>
      </c>
      <c r="F40" s="64" t="s">
        <v>6</v>
      </c>
      <c r="G40" s="64" t="s">
        <v>7</v>
      </c>
      <c r="H40" s="65" t="s">
        <v>8</v>
      </c>
      <c r="I40" s="66" t="s">
        <v>9</v>
      </c>
      <c r="J40" s="67" t="s">
        <v>211</v>
      </c>
      <c r="K40" s="68" t="s">
        <v>10</v>
      </c>
    </row>
    <row r="41" spans="1:11" s="18" customFormat="1" ht="14.1" customHeight="1">
      <c r="A41" s="16">
        <v>4125</v>
      </c>
      <c r="B41" s="16" t="s">
        <v>81</v>
      </c>
      <c r="C41" s="16" t="s">
        <v>82</v>
      </c>
      <c r="D41" s="16" t="s">
        <v>83</v>
      </c>
      <c r="E41" s="16" t="s">
        <v>84</v>
      </c>
      <c r="F41" s="16" t="s">
        <v>28</v>
      </c>
      <c r="G41" s="16" t="s">
        <v>85</v>
      </c>
      <c r="H41" s="23" t="s">
        <v>30</v>
      </c>
      <c r="I41" s="34" t="str">
        <f>HYPERLINK("http://www.adv1wheels.com/blog/inventory-dodge-viper-adv6-track-spec-sl/","http://www.adv1wheels.com/blog/inventory-dodge-viper-adv6-track-spec-sl/")</f>
        <v>http://www.adv1wheels.com/blog/inventory-dodge-viper-adv6-track-spec-sl/</v>
      </c>
      <c r="J41" s="45"/>
      <c r="K41" s="47">
        <v>12588</v>
      </c>
    </row>
    <row r="42" spans="1:11" s="14" customFormat="1" ht="15.75">
      <c r="A42" s="2"/>
      <c r="B42" s="2"/>
      <c r="C42" s="2"/>
      <c r="D42" s="2"/>
      <c r="E42" s="2"/>
      <c r="F42" s="2"/>
      <c r="G42" s="2"/>
      <c r="H42" s="25"/>
      <c r="I42" s="35"/>
      <c r="J42" s="51"/>
      <c r="K42" s="52"/>
    </row>
    <row r="43" spans="1:11" s="14" customFormat="1" ht="33" customHeight="1">
      <c r="A43" s="15" t="s">
        <v>86</v>
      </c>
      <c r="B43" s="5"/>
      <c r="C43" s="5"/>
      <c r="D43" s="5"/>
      <c r="E43" s="5"/>
      <c r="F43" s="5"/>
      <c r="G43" s="5"/>
      <c r="H43" s="5"/>
      <c r="I43" s="31"/>
      <c r="J43" s="53"/>
      <c r="K43" s="43"/>
    </row>
    <row r="44" spans="1:11" s="69" customFormat="1" ht="14.1" customHeight="1">
      <c r="A44" s="64" t="s">
        <v>1</v>
      </c>
      <c r="B44" s="64" t="s">
        <v>2</v>
      </c>
      <c r="C44" s="64" t="s">
        <v>3</v>
      </c>
      <c r="D44" s="64" t="s">
        <v>4</v>
      </c>
      <c r="E44" s="64" t="s">
        <v>5</v>
      </c>
      <c r="F44" s="64" t="s">
        <v>6</v>
      </c>
      <c r="G44" s="64" t="s">
        <v>7</v>
      </c>
      <c r="H44" s="65" t="s">
        <v>8</v>
      </c>
      <c r="I44" s="66" t="s">
        <v>9</v>
      </c>
      <c r="J44" s="67" t="s">
        <v>211</v>
      </c>
      <c r="K44" s="68" t="s">
        <v>10</v>
      </c>
    </row>
    <row r="45" spans="1:11" ht="14.1" customHeight="1">
      <c r="A45" s="12" t="s">
        <v>87</v>
      </c>
      <c r="B45" s="12" t="s">
        <v>86</v>
      </c>
      <c r="C45" s="12" t="s">
        <v>88</v>
      </c>
      <c r="D45" s="12" t="s">
        <v>89</v>
      </c>
      <c r="E45" s="12" t="s">
        <v>90</v>
      </c>
      <c r="F45" s="12" t="s">
        <v>91</v>
      </c>
      <c r="G45" s="12" t="s">
        <v>91</v>
      </c>
      <c r="H45" s="22" t="s">
        <v>92</v>
      </c>
      <c r="I45" s="29" t="s">
        <v>93</v>
      </c>
      <c r="J45" s="48"/>
      <c r="K45" s="50">
        <v>6780</v>
      </c>
    </row>
    <row r="46" spans="1:11" s="14" customFormat="1" ht="15.75">
      <c r="A46" s="13"/>
      <c r="B46" s="13"/>
      <c r="C46" s="13"/>
      <c r="D46" s="13"/>
      <c r="E46" s="13"/>
      <c r="F46" s="13"/>
      <c r="G46" s="13"/>
      <c r="H46" s="19"/>
      <c r="I46" s="30"/>
      <c r="J46" s="51"/>
      <c r="K46" s="52"/>
    </row>
    <row r="47" spans="1:11" s="14" customFormat="1" ht="33" customHeight="1">
      <c r="A47" s="15" t="s">
        <v>94</v>
      </c>
      <c r="B47" s="5"/>
      <c r="C47" s="5"/>
      <c r="D47" s="5"/>
      <c r="E47" s="5"/>
      <c r="F47" s="5"/>
      <c r="G47" s="5"/>
      <c r="H47" s="5"/>
      <c r="I47" s="31"/>
      <c r="J47" s="53"/>
      <c r="K47" s="43"/>
    </row>
    <row r="48" spans="1:11" s="69" customFormat="1" ht="14.1" customHeight="1">
      <c r="A48" s="64" t="s">
        <v>1</v>
      </c>
      <c r="B48" s="64" t="s">
        <v>2</v>
      </c>
      <c r="C48" s="64" t="s">
        <v>3</v>
      </c>
      <c r="D48" s="64" t="s">
        <v>4</v>
      </c>
      <c r="E48" s="64" t="s">
        <v>5</v>
      </c>
      <c r="F48" s="64" t="s">
        <v>6</v>
      </c>
      <c r="G48" s="64" t="s">
        <v>7</v>
      </c>
      <c r="H48" s="65" t="s">
        <v>8</v>
      </c>
      <c r="I48" s="66" t="s">
        <v>9</v>
      </c>
      <c r="J48" s="67" t="s">
        <v>211</v>
      </c>
      <c r="K48" s="68" t="s">
        <v>10</v>
      </c>
    </row>
    <row r="49" spans="1:11" s="18" customFormat="1" ht="14.1" customHeight="1">
      <c r="A49" s="16" t="s">
        <v>24</v>
      </c>
      <c r="B49" s="16" t="s">
        <v>94</v>
      </c>
      <c r="C49" s="16" t="s">
        <v>95</v>
      </c>
      <c r="D49" s="16" t="s">
        <v>26</v>
      </c>
      <c r="E49" s="16" t="s">
        <v>27</v>
      </c>
      <c r="F49" s="16" t="s">
        <v>28</v>
      </c>
      <c r="G49" s="16" t="s">
        <v>29</v>
      </c>
      <c r="H49" s="23" t="s">
        <v>30</v>
      </c>
      <c r="I49" s="28" t="s">
        <v>96</v>
      </c>
      <c r="J49" s="45"/>
      <c r="K49" s="49">
        <v>11180</v>
      </c>
    </row>
    <row r="50" spans="1:11" s="17" customFormat="1" ht="14.1" customHeight="1">
      <c r="A50" s="16" t="s">
        <v>97</v>
      </c>
      <c r="B50" s="16" t="s">
        <v>94</v>
      </c>
      <c r="C50" s="16" t="s">
        <v>98</v>
      </c>
      <c r="D50" s="16" t="s">
        <v>99</v>
      </c>
      <c r="E50" s="16" t="s">
        <v>100</v>
      </c>
      <c r="F50" s="16" t="s">
        <v>101</v>
      </c>
      <c r="G50" s="16" t="s">
        <v>102</v>
      </c>
      <c r="H50" s="23" t="s">
        <v>30</v>
      </c>
      <c r="I50" s="28" t="s">
        <v>103</v>
      </c>
      <c r="J50" s="58">
        <v>1850</v>
      </c>
      <c r="K50" s="47">
        <v>10580</v>
      </c>
    </row>
    <row r="51" spans="1:11" s="17" customFormat="1" ht="14.1" customHeight="1">
      <c r="A51" s="16" t="s">
        <v>104</v>
      </c>
      <c r="B51" s="16" t="s">
        <v>94</v>
      </c>
      <c r="C51" s="16" t="s">
        <v>98</v>
      </c>
      <c r="D51" s="16" t="s">
        <v>105</v>
      </c>
      <c r="E51" s="16" t="s">
        <v>106</v>
      </c>
      <c r="F51" s="16" t="s">
        <v>107</v>
      </c>
      <c r="G51" s="16" t="s">
        <v>108</v>
      </c>
      <c r="H51" s="23" t="s">
        <v>30</v>
      </c>
      <c r="I51" s="28" t="s">
        <v>109</v>
      </c>
      <c r="J51" s="58">
        <v>1850</v>
      </c>
      <c r="K51" s="47">
        <v>14288</v>
      </c>
    </row>
    <row r="52" spans="1:11" s="14" customFormat="1" ht="15.75">
      <c r="A52" s="13"/>
      <c r="B52" s="13"/>
      <c r="C52" s="13"/>
      <c r="D52" s="13"/>
      <c r="E52" s="13"/>
      <c r="F52" s="13"/>
      <c r="G52" s="13"/>
      <c r="H52" s="19"/>
      <c r="I52" s="30"/>
      <c r="J52" s="51"/>
      <c r="K52" s="52"/>
    </row>
    <row r="53" spans="1:11" s="14" customFormat="1" ht="33" customHeight="1">
      <c r="A53" s="15" t="s">
        <v>110</v>
      </c>
      <c r="B53" s="5"/>
      <c r="C53" s="5"/>
      <c r="D53" s="5"/>
      <c r="E53" s="5"/>
      <c r="F53" s="5"/>
      <c r="G53" s="5"/>
      <c r="H53" s="5"/>
      <c r="I53" s="31"/>
      <c r="J53" s="53"/>
      <c r="K53" s="43"/>
    </row>
    <row r="54" spans="1:11" s="69" customFormat="1" ht="14.1" customHeight="1">
      <c r="A54" s="64" t="s">
        <v>1</v>
      </c>
      <c r="B54" s="64" t="s">
        <v>2</v>
      </c>
      <c r="C54" s="64" t="s">
        <v>3</v>
      </c>
      <c r="D54" s="64" t="s">
        <v>4</v>
      </c>
      <c r="E54" s="64" t="s">
        <v>5</v>
      </c>
      <c r="F54" s="64" t="s">
        <v>6</v>
      </c>
      <c r="G54" s="64" t="s">
        <v>7</v>
      </c>
      <c r="H54" s="65" t="s">
        <v>8</v>
      </c>
      <c r="I54" s="66" t="s">
        <v>9</v>
      </c>
      <c r="J54" s="67" t="s">
        <v>211</v>
      </c>
      <c r="K54" s="68" t="s">
        <v>10</v>
      </c>
    </row>
    <row r="55" spans="1:11" s="18" customFormat="1" ht="14.1" customHeight="1">
      <c r="A55" s="16">
        <v>3911</v>
      </c>
      <c r="B55" s="16" t="s">
        <v>110</v>
      </c>
      <c r="C55" s="16" t="s">
        <v>111</v>
      </c>
      <c r="D55" s="16" t="s">
        <v>112</v>
      </c>
      <c r="E55" s="16" t="s">
        <v>113</v>
      </c>
      <c r="F55" s="16" t="s">
        <v>75</v>
      </c>
      <c r="G55" s="16" t="s">
        <v>75</v>
      </c>
      <c r="H55" s="23" t="s">
        <v>17</v>
      </c>
      <c r="I55" s="34" t="str">
        <f>HYPERLINK("http://www.adv1wheels.com/blog/inventory-lexus-lfa-adv10-mv2-sl/","http://www.adv1wheels.com/blog/inventory-lexus-lfa-adv10-mv2-sl/")</f>
        <v>http://www.adv1wheels.com/blog/inventory-lexus-lfa-adv10-mv2-sl/</v>
      </c>
      <c r="J55" s="45"/>
      <c r="K55" s="47">
        <v>8320</v>
      </c>
    </row>
    <row r="56" spans="1:11" s="17" customFormat="1" ht="14.1" customHeight="1">
      <c r="A56" s="16" t="s">
        <v>114</v>
      </c>
      <c r="B56" s="16" t="s">
        <v>110</v>
      </c>
      <c r="C56" s="16" t="s">
        <v>115</v>
      </c>
      <c r="D56" s="16" t="s">
        <v>116</v>
      </c>
      <c r="E56" s="16" t="s">
        <v>117</v>
      </c>
      <c r="F56" s="16" t="s">
        <v>118</v>
      </c>
      <c r="G56" s="16" t="s">
        <v>118</v>
      </c>
      <c r="H56" s="23" t="s">
        <v>30</v>
      </c>
      <c r="I56" s="28" t="s">
        <v>119</v>
      </c>
      <c r="J56" s="58">
        <v>1250</v>
      </c>
      <c r="K56" s="47">
        <v>9400</v>
      </c>
    </row>
    <row r="57" spans="1:11" ht="12.75">
      <c r="A57" s="13"/>
      <c r="B57" s="13"/>
      <c r="C57" s="13"/>
      <c r="D57" s="13"/>
      <c r="E57" s="13"/>
      <c r="F57" s="13"/>
      <c r="G57" s="13"/>
      <c r="H57" s="19"/>
      <c r="I57" s="30"/>
      <c r="J57" s="51"/>
      <c r="K57" s="52"/>
    </row>
    <row r="58" spans="1:11" ht="25.5" customHeight="1">
      <c r="A58" s="15" t="s">
        <v>120</v>
      </c>
      <c r="B58" s="5"/>
      <c r="C58" s="5"/>
      <c r="D58" s="5"/>
      <c r="E58" s="5"/>
      <c r="F58" s="5"/>
      <c r="G58" s="5"/>
      <c r="H58" s="5"/>
      <c r="I58" s="31"/>
      <c r="J58" s="53"/>
      <c r="K58" s="43"/>
    </row>
    <row r="59" spans="1:11" s="70" customFormat="1" ht="14.1" customHeight="1">
      <c r="A59" s="64" t="s">
        <v>1</v>
      </c>
      <c r="B59" s="64" t="s">
        <v>2</v>
      </c>
      <c r="C59" s="64" t="s">
        <v>3</v>
      </c>
      <c r="D59" s="64" t="s">
        <v>4</v>
      </c>
      <c r="E59" s="64" t="s">
        <v>5</v>
      </c>
      <c r="F59" s="64" t="s">
        <v>6</v>
      </c>
      <c r="G59" s="64" t="s">
        <v>7</v>
      </c>
      <c r="H59" s="65" t="s">
        <v>8</v>
      </c>
      <c r="I59" s="66" t="s">
        <v>9</v>
      </c>
      <c r="J59" s="67" t="s">
        <v>211</v>
      </c>
      <c r="K59" s="68" t="s">
        <v>10</v>
      </c>
    </row>
    <row r="60" spans="1:11" s="17" customFormat="1" ht="14.1" customHeight="1">
      <c r="A60" s="16" t="s">
        <v>121</v>
      </c>
      <c r="B60" s="16" t="s">
        <v>120</v>
      </c>
      <c r="C60" s="16" t="s">
        <v>122</v>
      </c>
      <c r="D60" s="16" t="s">
        <v>123</v>
      </c>
      <c r="E60" s="16" t="s">
        <v>74</v>
      </c>
      <c r="F60" s="16" t="s">
        <v>124</v>
      </c>
      <c r="G60" s="16" t="s">
        <v>75</v>
      </c>
      <c r="H60" s="23" t="s">
        <v>17</v>
      </c>
      <c r="I60" s="34" t="s">
        <v>125</v>
      </c>
      <c r="J60" s="36"/>
      <c r="K60" s="47">
        <v>9200</v>
      </c>
    </row>
    <row r="61" spans="1:11" s="17" customFormat="1" ht="14.1" customHeight="1">
      <c r="A61" s="16" t="s">
        <v>126</v>
      </c>
      <c r="B61" s="16" t="s">
        <v>120</v>
      </c>
      <c r="C61" s="16" t="s">
        <v>127</v>
      </c>
      <c r="D61" s="16" t="s">
        <v>128</v>
      </c>
      <c r="E61" s="16" t="s">
        <v>74</v>
      </c>
      <c r="F61" s="16" t="s">
        <v>129</v>
      </c>
      <c r="G61" s="16" t="s">
        <v>102</v>
      </c>
      <c r="H61" s="23" t="s">
        <v>17</v>
      </c>
      <c r="I61" s="28" t="s">
        <v>130</v>
      </c>
      <c r="J61" s="45"/>
      <c r="K61" s="47">
        <v>7400</v>
      </c>
    </row>
    <row r="62" spans="1:11" s="17" customFormat="1" ht="14.1" customHeight="1">
      <c r="A62" s="16" t="s">
        <v>131</v>
      </c>
      <c r="B62" s="16" t="s">
        <v>120</v>
      </c>
      <c r="C62" s="16" t="s">
        <v>127</v>
      </c>
      <c r="D62" s="16" t="s">
        <v>132</v>
      </c>
      <c r="E62" s="16" t="s">
        <v>74</v>
      </c>
      <c r="F62" s="16" t="s">
        <v>133</v>
      </c>
      <c r="G62" s="16" t="s">
        <v>134</v>
      </c>
      <c r="H62" s="23" t="s">
        <v>30</v>
      </c>
      <c r="I62" s="28" t="s">
        <v>135</v>
      </c>
      <c r="J62" s="45"/>
      <c r="K62" s="47">
        <v>7200</v>
      </c>
    </row>
    <row r="63" spans="1:11" ht="12.75">
      <c r="A63" s="13"/>
      <c r="B63" s="13"/>
      <c r="C63" s="13"/>
      <c r="D63" s="13"/>
      <c r="E63" s="13"/>
      <c r="F63" s="13"/>
      <c r="G63" s="13"/>
      <c r="H63" s="19"/>
      <c r="I63" s="30"/>
      <c r="J63" s="51"/>
      <c r="K63" s="52"/>
    </row>
    <row r="64" spans="1:11" s="14" customFormat="1" ht="33" customHeight="1">
      <c r="A64" s="15" t="s">
        <v>136</v>
      </c>
      <c r="B64" s="5"/>
      <c r="C64" s="5"/>
      <c r="D64" s="5"/>
      <c r="E64" s="5"/>
      <c r="F64" s="5"/>
      <c r="G64" s="5"/>
      <c r="H64" s="5"/>
      <c r="I64" s="31"/>
      <c r="J64" s="53"/>
      <c r="K64" s="43"/>
    </row>
    <row r="65" spans="1:11" s="69" customFormat="1" ht="14.1" customHeight="1">
      <c r="A65" s="64" t="s">
        <v>1</v>
      </c>
      <c r="B65" s="64" t="s">
        <v>2</v>
      </c>
      <c r="C65" s="64" t="s">
        <v>3</v>
      </c>
      <c r="D65" s="64" t="s">
        <v>4</v>
      </c>
      <c r="E65" s="64" t="s">
        <v>5</v>
      </c>
      <c r="F65" s="64" t="s">
        <v>6</v>
      </c>
      <c r="G65" s="64" t="s">
        <v>7</v>
      </c>
      <c r="H65" s="65" t="s">
        <v>8</v>
      </c>
      <c r="I65" s="66" t="s">
        <v>9</v>
      </c>
      <c r="J65" s="67" t="s">
        <v>211</v>
      </c>
      <c r="K65" s="68" t="s">
        <v>10</v>
      </c>
    </row>
    <row r="66" spans="1:11" s="18" customFormat="1" ht="14.1" customHeight="1">
      <c r="A66" s="16" t="s">
        <v>137</v>
      </c>
      <c r="B66" s="16" t="s">
        <v>138</v>
      </c>
      <c r="C66" s="16" t="s">
        <v>139</v>
      </c>
      <c r="D66" s="16" t="s">
        <v>140</v>
      </c>
      <c r="E66" s="16" t="s">
        <v>141</v>
      </c>
      <c r="F66" s="16" t="s">
        <v>107</v>
      </c>
      <c r="G66" s="16" t="s">
        <v>142</v>
      </c>
      <c r="H66" s="23" t="s">
        <v>143</v>
      </c>
      <c r="I66" s="34" t="s">
        <v>144</v>
      </c>
      <c r="J66" s="45"/>
      <c r="K66" s="47">
        <v>14788</v>
      </c>
    </row>
    <row r="67" spans="1:11" s="17" customFormat="1" ht="14.1" customHeight="1">
      <c r="A67" s="16" t="s">
        <v>145</v>
      </c>
      <c r="B67" s="16" t="s">
        <v>138</v>
      </c>
      <c r="C67" s="16" t="s">
        <v>139</v>
      </c>
      <c r="D67" s="16" t="s">
        <v>146</v>
      </c>
      <c r="E67" s="16" t="s">
        <v>147</v>
      </c>
      <c r="F67" s="16" t="s">
        <v>148</v>
      </c>
      <c r="G67" s="16"/>
      <c r="H67" s="23" t="s">
        <v>30</v>
      </c>
      <c r="I67" s="28" t="s">
        <v>149</v>
      </c>
      <c r="J67" s="58">
        <v>1850</v>
      </c>
      <c r="K67" s="47">
        <v>9400</v>
      </c>
    </row>
    <row r="68" spans="1:11" s="14" customFormat="1" ht="15.75">
      <c r="A68" s="13"/>
      <c r="B68" s="13"/>
      <c r="C68" s="13"/>
      <c r="D68" s="13"/>
      <c r="E68" s="13"/>
      <c r="F68" s="13"/>
      <c r="G68" s="13"/>
      <c r="H68" s="19"/>
      <c r="I68" s="30"/>
      <c r="J68" s="51"/>
      <c r="K68" s="52"/>
    </row>
    <row r="69" spans="1:11" s="14" customFormat="1" ht="33" customHeight="1">
      <c r="A69" s="15" t="s">
        <v>150</v>
      </c>
      <c r="B69" s="5"/>
      <c r="C69" s="5"/>
      <c r="D69" s="5"/>
      <c r="E69" s="5"/>
      <c r="F69" s="5"/>
      <c r="G69" s="5"/>
      <c r="H69" s="5"/>
      <c r="I69" s="31"/>
      <c r="J69" s="53"/>
      <c r="K69" s="43"/>
    </row>
    <row r="70" spans="1:11" s="69" customFormat="1" ht="14.1" customHeight="1">
      <c r="A70" s="64" t="s">
        <v>1</v>
      </c>
      <c r="B70" s="64" t="s">
        <v>2</v>
      </c>
      <c r="C70" s="64" t="s">
        <v>3</v>
      </c>
      <c r="D70" s="64" t="s">
        <v>4</v>
      </c>
      <c r="E70" s="64" t="s">
        <v>5</v>
      </c>
      <c r="F70" s="64" t="s">
        <v>6</v>
      </c>
      <c r="G70" s="64" t="s">
        <v>7</v>
      </c>
      <c r="H70" s="65" t="s">
        <v>8</v>
      </c>
      <c r="I70" s="66" t="s">
        <v>9</v>
      </c>
      <c r="J70" s="67" t="s">
        <v>211</v>
      </c>
      <c r="K70" s="68" t="s">
        <v>10</v>
      </c>
    </row>
    <row r="71" spans="1:11" s="17" customFormat="1" ht="14.1" customHeight="1">
      <c r="A71" s="16" t="s">
        <v>151</v>
      </c>
      <c r="B71" s="16" t="s">
        <v>150</v>
      </c>
      <c r="C71" s="16" t="s">
        <v>152</v>
      </c>
      <c r="D71" s="16" t="s">
        <v>153</v>
      </c>
      <c r="E71" s="16" t="s">
        <v>74</v>
      </c>
      <c r="F71" s="16" t="s">
        <v>154</v>
      </c>
      <c r="G71" s="16" t="s">
        <v>155</v>
      </c>
      <c r="H71" s="23" t="s">
        <v>30</v>
      </c>
      <c r="I71" s="28" t="s">
        <v>156</v>
      </c>
      <c r="J71" s="45"/>
      <c r="K71" s="47">
        <v>6380</v>
      </c>
    </row>
    <row r="72" spans="1:11" s="17" customFormat="1" ht="14.1" customHeight="1">
      <c r="A72" s="16">
        <v>4592</v>
      </c>
      <c r="B72" s="16" t="s">
        <v>150</v>
      </c>
      <c r="C72" s="21" t="s">
        <v>210</v>
      </c>
      <c r="D72" s="16" t="s">
        <v>158</v>
      </c>
      <c r="E72" s="16" t="s">
        <v>159</v>
      </c>
      <c r="F72" s="16" t="s">
        <v>160</v>
      </c>
      <c r="G72" s="16" t="s">
        <v>161</v>
      </c>
      <c r="H72" s="23" t="s">
        <v>30</v>
      </c>
      <c r="I72" s="28" t="s">
        <v>209</v>
      </c>
      <c r="J72" s="45"/>
      <c r="K72" s="47">
        <v>8200</v>
      </c>
    </row>
    <row r="73" spans="1:11" s="18" customFormat="1" ht="14.1" customHeight="1">
      <c r="A73" s="16">
        <v>4592</v>
      </c>
      <c r="B73" s="16" t="s">
        <v>150</v>
      </c>
      <c r="C73" s="16" t="s">
        <v>157</v>
      </c>
      <c r="D73" s="16" t="s">
        <v>158</v>
      </c>
      <c r="E73" s="16" t="s">
        <v>159</v>
      </c>
      <c r="F73" s="16" t="s">
        <v>160</v>
      </c>
      <c r="G73" s="16" t="s">
        <v>161</v>
      </c>
      <c r="H73" s="23" t="s">
        <v>30</v>
      </c>
      <c r="I73" s="34" t="str">
        <f>HYPERLINK("http://www.adv1wheels.com/blog/inventory-mercedes-cls-w219-adv10-0-trakfunction-sl/","http://www.adv1wheels.com/blog/inventory-mercedes-cls-w219-adv10-0-trakfunction-sl/")</f>
        <v>http://www.adv1wheels.com/blog/inventory-mercedes-cls-w219-adv10-0-trakfunction-sl/</v>
      </c>
      <c r="J73" s="45"/>
      <c r="K73" s="47">
        <v>8200</v>
      </c>
    </row>
    <row r="74" spans="1:11" s="14" customFormat="1" ht="14.1" customHeight="1">
      <c r="A74" s="6">
        <v>3051</v>
      </c>
      <c r="B74" s="6" t="s">
        <v>150</v>
      </c>
      <c r="C74" s="6" t="s">
        <v>162</v>
      </c>
      <c r="D74" s="6" t="s">
        <v>163</v>
      </c>
      <c r="E74" s="6" t="s">
        <v>164</v>
      </c>
      <c r="F74" s="6" t="s">
        <v>165</v>
      </c>
      <c r="G74" s="6"/>
      <c r="H74" s="22" t="s">
        <v>17</v>
      </c>
      <c r="I74" s="27" t="str">
        <f>HYPERLINK("http://www.adv1wheels.com/blog/inventory-chevy-camaro-g6-adv5-2mv1/","http://www.adv1wheels.com/blog/inventory-chevy-camaro-g6-adv5-2mv1/")</f>
        <v>http://www.adv1wheels.com/blog/inventory-chevy-camaro-g6-adv5-2mv1/</v>
      </c>
      <c r="J74" s="42"/>
      <c r="K74" s="44">
        <v>7400</v>
      </c>
    </row>
    <row r="75" spans="1:11" s="14" customFormat="1" ht="14.1" customHeight="1">
      <c r="A75" s="60">
        <v>4092</v>
      </c>
      <c r="B75" s="60" t="s">
        <v>150</v>
      </c>
      <c r="C75" s="60" t="s">
        <v>166</v>
      </c>
      <c r="D75" s="60" t="s">
        <v>167</v>
      </c>
      <c r="E75" s="60" t="s">
        <v>159</v>
      </c>
      <c r="F75" s="60" t="s">
        <v>168</v>
      </c>
      <c r="G75" s="60" t="s">
        <v>155</v>
      </c>
      <c r="H75" s="63" t="s">
        <v>169</v>
      </c>
      <c r="I75" s="61" t="str">
        <f>HYPERLINK("http://adv1wheels.com/gallery/mercedes/mercedes-sl-adv5rs/","http://adv1wheels.com/gallery/mercedes/mercedes-sl-adv5rs/")</f>
        <v>http://adv1wheels.com/gallery/mercedes/mercedes-sl-adv5rs/</v>
      </c>
      <c r="J75" s="45"/>
      <c r="K75" s="62">
        <v>8390</v>
      </c>
    </row>
    <row r="76" spans="1:11" s="14" customFormat="1" ht="15.75">
      <c r="A76" s="13"/>
      <c r="B76" s="13"/>
      <c r="C76" s="13"/>
      <c r="D76" s="13"/>
      <c r="E76" s="13"/>
      <c r="F76" s="13"/>
      <c r="G76" s="13"/>
      <c r="H76" s="19"/>
      <c r="I76" s="30"/>
      <c r="J76" s="51"/>
      <c r="K76" s="52"/>
    </row>
    <row r="77" spans="1:11" s="14" customFormat="1" ht="33" customHeight="1">
      <c r="A77" s="15" t="s">
        <v>170</v>
      </c>
      <c r="B77" s="5"/>
      <c r="C77" s="5"/>
      <c r="D77" s="5"/>
      <c r="E77" s="5"/>
      <c r="F77" s="5"/>
      <c r="G77" s="5"/>
      <c r="H77" s="5"/>
      <c r="I77" s="31"/>
      <c r="J77" s="53"/>
      <c r="K77" s="43"/>
    </row>
    <row r="78" spans="1:11" s="69" customFormat="1" ht="14.1" customHeight="1">
      <c r="A78" s="64" t="s">
        <v>1</v>
      </c>
      <c r="B78" s="64" t="s">
        <v>2</v>
      </c>
      <c r="C78" s="64" t="s">
        <v>3</v>
      </c>
      <c r="D78" s="64" t="s">
        <v>4</v>
      </c>
      <c r="E78" s="64" t="s">
        <v>5</v>
      </c>
      <c r="F78" s="64" t="s">
        <v>6</v>
      </c>
      <c r="G78" s="64" t="s">
        <v>7</v>
      </c>
      <c r="H78" s="65" t="s">
        <v>8</v>
      </c>
      <c r="I78" s="66" t="s">
        <v>9</v>
      </c>
      <c r="J78" s="67" t="s">
        <v>211</v>
      </c>
      <c r="K78" s="68" t="s">
        <v>10</v>
      </c>
    </row>
    <row r="79" spans="1:11" s="14" customFormat="1" ht="14.1" customHeight="1">
      <c r="A79" s="6">
        <v>4434</v>
      </c>
      <c r="B79" s="6" t="s">
        <v>170</v>
      </c>
      <c r="C79" s="6" t="s">
        <v>171</v>
      </c>
      <c r="D79" s="6" t="s">
        <v>172</v>
      </c>
      <c r="E79" s="6" t="s">
        <v>173</v>
      </c>
      <c r="F79" s="6" t="s">
        <v>174</v>
      </c>
      <c r="G79" s="6" t="s">
        <v>102</v>
      </c>
      <c r="H79" s="22" t="s">
        <v>17</v>
      </c>
      <c r="I79" s="27" t="str">
        <f>HYPERLINK("http://www.adv1wheels.com/blog/inventory-nissan-r33r34350z370z/","http://www.adv1wheels.com/blog/inventory-nissan-r33r34350z370z/")</f>
        <v>http://www.adv1wheels.com/blog/inventory-nissan-r33r34350z370z/</v>
      </c>
      <c r="J79" s="42"/>
      <c r="K79" s="44">
        <v>8200</v>
      </c>
    </row>
    <row r="80" spans="1:11" s="14" customFormat="1" ht="14.1" customHeight="1">
      <c r="A80" s="6">
        <v>4434</v>
      </c>
      <c r="B80" s="6" t="s">
        <v>170</v>
      </c>
      <c r="C80" s="6" t="s">
        <v>175</v>
      </c>
      <c r="D80" s="6" t="s">
        <v>172</v>
      </c>
      <c r="E80" s="6" t="s">
        <v>176</v>
      </c>
      <c r="F80" s="6" t="s">
        <v>174</v>
      </c>
      <c r="G80" s="6" t="s">
        <v>102</v>
      </c>
      <c r="H80" s="22" t="s">
        <v>17</v>
      </c>
      <c r="I80" s="27" t="str">
        <f>HYPERLINK("http://www.adv1wheels.com/blog/inventory-nissan-r33r34350z370z/","http://www.adv1wheels.com/blog/inventory-nissan-r33r34350z370z/")</f>
        <v>http://www.adv1wheels.com/blog/inventory-nissan-r33r34350z370z/</v>
      </c>
      <c r="J80" s="42"/>
      <c r="K80" s="44">
        <v>8200</v>
      </c>
    </row>
    <row r="81" spans="1:11" s="14" customFormat="1" ht="15.75">
      <c r="A81" s="13"/>
      <c r="B81" s="13"/>
      <c r="C81" s="13"/>
      <c r="D81" s="13"/>
      <c r="E81" s="13"/>
      <c r="F81" s="13"/>
      <c r="G81" s="13"/>
      <c r="H81" s="19"/>
      <c r="I81" s="30"/>
      <c r="J81" s="51"/>
      <c r="K81" s="52"/>
    </row>
    <row r="82" spans="1:11" s="14" customFormat="1" ht="33" customHeight="1">
      <c r="A82" s="15" t="s">
        <v>177</v>
      </c>
      <c r="B82" s="5"/>
      <c r="C82" s="5"/>
      <c r="D82" s="5"/>
      <c r="E82" s="5"/>
      <c r="F82" s="5"/>
      <c r="G82" s="5"/>
      <c r="H82" s="5"/>
      <c r="I82" s="31"/>
      <c r="J82" s="53"/>
      <c r="K82" s="43"/>
    </row>
    <row r="83" spans="1:11" s="69" customFormat="1" ht="14.1" customHeight="1">
      <c r="A83" s="64" t="s">
        <v>1</v>
      </c>
      <c r="B83" s="64" t="s">
        <v>2</v>
      </c>
      <c r="C83" s="64" t="s">
        <v>3</v>
      </c>
      <c r="D83" s="64" t="s">
        <v>4</v>
      </c>
      <c r="E83" s="64" t="s">
        <v>5</v>
      </c>
      <c r="F83" s="64" t="s">
        <v>6</v>
      </c>
      <c r="G83" s="64" t="s">
        <v>7</v>
      </c>
      <c r="H83" s="65" t="s">
        <v>8</v>
      </c>
      <c r="I83" s="66" t="s">
        <v>9</v>
      </c>
      <c r="J83" s="67" t="s">
        <v>211</v>
      </c>
      <c r="K83" s="68" t="s">
        <v>10</v>
      </c>
    </row>
    <row r="84" spans="1:11" s="17" customFormat="1" ht="14.1" customHeight="1">
      <c r="A84" s="16" t="s">
        <v>178</v>
      </c>
      <c r="B84" s="16" t="s">
        <v>177</v>
      </c>
      <c r="C84" s="16" t="s">
        <v>179</v>
      </c>
      <c r="D84" s="16" t="s">
        <v>180</v>
      </c>
      <c r="E84" s="16" t="s">
        <v>181</v>
      </c>
      <c r="F84" s="16" t="s">
        <v>75</v>
      </c>
      <c r="G84" s="16"/>
      <c r="H84" s="23" t="s">
        <v>143</v>
      </c>
      <c r="I84" s="28" t="s">
        <v>182</v>
      </c>
      <c r="J84" s="37">
        <v>1850</v>
      </c>
      <c r="K84" s="47">
        <v>7800</v>
      </c>
    </row>
    <row r="85" spans="1:11" s="17" customFormat="1" ht="14.1" customHeight="1">
      <c r="A85" s="16" t="s">
        <v>183</v>
      </c>
      <c r="B85" s="16" t="s">
        <v>177</v>
      </c>
      <c r="C85" s="16" t="s">
        <v>184</v>
      </c>
      <c r="D85" s="16" t="s">
        <v>180</v>
      </c>
      <c r="E85" s="16" t="s">
        <v>57</v>
      </c>
      <c r="F85" s="16" t="s">
        <v>174</v>
      </c>
      <c r="G85" s="16"/>
      <c r="H85" s="23" t="s">
        <v>30</v>
      </c>
      <c r="I85" s="28" t="s">
        <v>185</v>
      </c>
      <c r="J85" s="58"/>
      <c r="K85" s="47">
        <v>7800</v>
      </c>
    </row>
    <row r="86" spans="1:11" s="17" customFormat="1" ht="14.1" customHeight="1">
      <c r="A86" s="16" t="s">
        <v>186</v>
      </c>
      <c r="B86" s="16" t="s">
        <v>177</v>
      </c>
      <c r="C86" s="16" t="s">
        <v>187</v>
      </c>
      <c r="D86" s="16" t="s">
        <v>188</v>
      </c>
      <c r="E86" s="16" t="s">
        <v>90</v>
      </c>
      <c r="F86" s="16" t="s">
        <v>28</v>
      </c>
      <c r="G86" s="16" t="s">
        <v>189</v>
      </c>
      <c r="H86" s="23" t="s">
        <v>30</v>
      </c>
      <c r="I86" s="28" t="s">
        <v>190</v>
      </c>
      <c r="J86" s="45"/>
      <c r="K86" s="47">
        <v>12488</v>
      </c>
    </row>
    <row r="87" spans="1:11" s="18" customFormat="1" ht="14.1" customHeight="1">
      <c r="A87" s="16">
        <v>3379</v>
      </c>
      <c r="B87" s="16" t="s">
        <v>177</v>
      </c>
      <c r="C87" s="16" t="s">
        <v>191</v>
      </c>
      <c r="D87" s="16" t="s">
        <v>192</v>
      </c>
      <c r="E87" s="16" t="s">
        <v>46</v>
      </c>
      <c r="F87" s="16" t="s">
        <v>193</v>
      </c>
      <c r="G87" s="16"/>
      <c r="H87" s="23" t="s">
        <v>30</v>
      </c>
      <c r="I87" s="34" t="str">
        <f>HYPERLINK("http://www.adv1wheels.com/blog/inventory-porsche-996997991-narrow-body-boxstercayman-adv5-1sl-monoblock/","http://www.adv1wheels.com/blog/inventory-porsche-996997991-narrow-body-boxstercayman-adv5-1sl-monoblock/")</f>
        <v>http://www.adv1wheels.com/blog/inventory-porsche-996997991-narrow-body-boxstercayman-adv5-1sl-monoblock/</v>
      </c>
      <c r="J87" s="45"/>
      <c r="K87" s="47">
        <v>7800</v>
      </c>
    </row>
    <row r="88" spans="1:11" s="17" customFormat="1" ht="14.1" customHeight="1">
      <c r="A88" s="16" t="s">
        <v>194</v>
      </c>
      <c r="B88" s="16" t="s">
        <v>177</v>
      </c>
      <c r="C88" s="16" t="s">
        <v>195</v>
      </c>
      <c r="D88" s="16" t="s">
        <v>196</v>
      </c>
      <c r="E88" s="16" t="s">
        <v>197</v>
      </c>
      <c r="F88" s="16" t="s">
        <v>193</v>
      </c>
      <c r="G88" s="16" t="s">
        <v>52</v>
      </c>
      <c r="H88" s="23" t="s">
        <v>30</v>
      </c>
      <c r="I88" s="28" t="s">
        <v>198</v>
      </c>
      <c r="J88" s="45"/>
      <c r="K88" s="47">
        <v>11988</v>
      </c>
    </row>
    <row r="89" spans="1:11" s="14" customFormat="1" ht="15.75">
      <c r="A89" s="13"/>
      <c r="B89" s="13"/>
      <c r="C89" s="13"/>
      <c r="D89" s="13"/>
      <c r="E89" s="13"/>
      <c r="F89" s="13"/>
      <c r="G89" s="13"/>
      <c r="H89" s="19"/>
      <c r="I89" s="30"/>
      <c r="J89" s="51"/>
      <c r="K89" s="59"/>
    </row>
    <row r="90" spans="1:11" s="14" customFormat="1" ht="33" customHeight="1">
      <c r="A90" s="15" t="s">
        <v>199</v>
      </c>
      <c r="B90" s="5"/>
      <c r="C90" s="5"/>
      <c r="D90" s="5"/>
      <c r="E90" s="5"/>
      <c r="F90" s="5"/>
      <c r="G90" s="5"/>
      <c r="H90" s="5"/>
      <c r="I90" s="31"/>
      <c r="J90" s="53"/>
      <c r="K90" s="43"/>
    </row>
    <row r="91" spans="1:11" s="69" customFormat="1" ht="14.1" customHeight="1">
      <c r="A91" s="64" t="s">
        <v>1</v>
      </c>
      <c r="B91" s="64" t="s">
        <v>2</v>
      </c>
      <c r="C91" s="64" t="s">
        <v>3</v>
      </c>
      <c r="D91" s="64" t="s">
        <v>4</v>
      </c>
      <c r="E91" s="64" t="s">
        <v>5</v>
      </c>
      <c r="F91" s="64" t="s">
        <v>6</v>
      </c>
      <c r="G91" s="64" t="s">
        <v>7</v>
      </c>
      <c r="H91" s="65" t="s">
        <v>8</v>
      </c>
      <c r="I91" s="66" t="s">
        <v>9</v>
      </c>
      <c r="J91" s="67"/>
      <c r="K91" s="68" t="s">
        <v>10</v>
      </c>
    </row>
    <row r="92" spans="1:11" s="18" customFormat="1" ht="14.1" customHeight="1">
      <c r="A92" s="16" t="s">
        <v>200</v>
      </c>
      <c r="B92" s="16" t="s">
        <v>201</v>
      </c>
      <c r="C92" s="16" t="s">
        <v>202</v>
      </c>
      <c r="D92" s="16" t="s">
        <v>203</v>
      </c>
      <c r="E92" s="16" t="s">
        <v>204</v>
      </c>
      <c r="F92" s="16" t="s">
        <v>101</v>
      </c>
      <c r="G92" s="16" t="s">
        <v>102</v>
      </c>
      <c r="H92" s="23" t="s">
        <v>30</v>
      </c>
      <c r="I92" s="34" t="s">
        <v>205</v>
      </c>
      <c r="J92" s="45"/>
      <c r="K92" s="46">
        <v>10580</v>
      </c>
    </row>
    <row r="93" spans="1:11" ht="12.75">
      <c r="A93" s="13"/>
      <c r="B93" s="13"/>
      <c r="C93" s="13"/>
      <c r="D93" s="13"/>
      <c r="E93" s="13"/>
      <c r="F93" s="13"/>
      <c r="G93" s="13"/>
      <c r="H93" s="19"/>
      <c r="I93" s="30"/>
      <c r="J93" s="51"/>
      <c r="K93" s="52"/>
    </row>
    <row r="94" spans="1:11" ht="36" customHeight="1">
      <c r="A94" s="15" t="s">
        <v>206</v>
      </c>
      <c r="B94" s="5"/>
      <c r="C94" s="5"/>
      <c r="D94" s="5"/>
      <c r="E94" s="5"/>
      <c r="F94" s="5"/>
      <c r="G94" s="5"/>
      <c r="H94" s="5"/>
      <c r="I94" s="31"/>
      <c r="J94" s="53"/>
      <c r="K94" s="43"/>
    </row>
    <row r="95" spans="1:11" s="70" customFormat="1" ht="14.1" customHeight="1">
      <c r="A95" s="64" t="s">
        <v>1</v>
      </c>
      <c r="B95" s="64" t="s">
        <v>2</v>
      </c>
      <c r="C95" s="64" t="s">
        <v>3</v>
      </c>
      <c r="D95" s="64" t="s">
        <v>4</v>
      </c>
      <c r="E95" s="64" t="s">
        <v>5</v>
      </c>
      <c r="F95" s="64" t="s">
        <v>6</v>
      </c>
      <c r="G95" s="64" t="s">
        <v>7</v>
      </c>
      <c r="H95" s="65" t="s">
        <v>8</v>
      </c>
      <c r="I95" s="66" t="s">
        <v>9</v>
      </c>
      <c r="J95" s="67"/>
      <c r="K95" s="68" t="s">
        <v>10</v>
      </c>
    </row>
    <row r="96" spans="1:11" ht="14.1" customHeight="1">
      <c r="A96" s="6">
        <v>3911</v>
      </c>
      <c r="B96" s="6" t="s">
        <v>206</v>
      </c>
      <c r="C96" s="6" t="s">
        <v>207</v>
      </c>
      <c r="D96" s="6" t="s">
        <v>112</v>
      </c>
      <c r="E96" s="6" t="s">
        <v>208</v>
      </c>
      <c r="F96" s="6" t="s">
        <v>75</v>
      </c>
      <c r="G96" s="6" t="s">
        <v>75</v>
      </c>
      <c r="H96" s="22" t="s">
        <v>17</v>
      </c>
      <c r="I96" s="27" t="str">
        <f>HYPERLINK("http://www.adv1wheels.com/blog/inventory-toyota-supra-adv10-mv2-sl/","http://www.adv1wheels.com/blog/inventory-toyota-supra-adv10-mv2-sl/")</f>
        <v>http://www.adv1wheels.com/blog/inventory-toyota-supra-adv10-mv2-sl/</v>
      </c>
      <c r="J96" s="42"/>
      <c r="K96" s="47">
        <v>8320</v>
      </c>
    </row>
    <row r="97" spans="1:11" ht="12.75">
      <c r="A97" s="8"/>
      <c r="B97" s="8"/>
      <c r="C97" s="8"/>
      <c r="D97" s="8"/>
      <c r="E97" s="8"/>
      <c r="F97" s="8"/>
      <c r="G97" s="8"/>
      <c r="H97" s="8"/>
      <c r="I97" s="38"/>
      <c r="J97" s="33"/>
      <c r="K97" s="39"/>
    </row>
    <row r="98" spans="1:11" ht="12.75">
      <c r="A98" s="4"/>
      <c r="B98" s="4"/>
      <c r="C98" s="4"/>
      <c r="D98" s="4"/>
      <c r="E98" s="4"/>
      <c r="F98" s="4"/>
      <c r="G98" s="4"/>
      <c r="H98" s="4"/>
      <c r="I98" s="7"/>
      <c r="J98" s="1"/>
      <c r="K98" s="10"/>
    </row>
    <row r="99" spans="1:11" ht="12.75">
      <c r="A99" s="4"/>
      <c r="B99" s="4"/>
      <c r="C99" s="4"/>
      <c r="D99" s="4"/>
      <c r="E99" s="4"/>
      <c r="F99" s="4"/>
      <c r="G99" s="4"/>
      <c r="H99" s="4"/>
      <c r="I99" s="7"/>
      <c r="J99" s="1"/>
      <c r="K99" s="10"/>
    </row>
    <row r="100" spans="1:11" ht="12.75">
      <c r="A100" s="4"/>
      <c r="B100" s="4"/>
      <c r="C100" s="4"/>
      <c r="D100" s="4"/>
      <c r="E100" s="4"/>
      <c r="F100" s="4"/>
      <c r="G100" s="4"/>
      <c r="H100" s="4"/>
      <c r="I100" s="7"/>
      <c r="J100" s="1"/>
      <c r="K100" s="10"/>
    </row>
    <row r="101" spans="1:11" ht="12.75">
      <c r="A101" s="4"/>
      <c r="B101" s="4"/>
      <c r="C101" s="4"/>
      <c r="D101" s="4"/>
      <c r="E101" s="4"/>
      <c r="F101" s="4"/>
      <c r="G101" s="4"/>
      <c r="H101" s="4"/>
      <c r="I101" s="7"/>
      <c r="J101" s="1"/>
      <c r="K101" s="10"/>
    </row>
    <row r="102" spans="1:11" ht="12.75">
      <c r="A102" s="4"/>
      <c r="B102" s="4"/>
      <c r="C102" s="4"/>
      <c r="D102" s="4"/>
      <c r="E102" s="4"/>
      <c r="F102" s="4"/>
      <c r="G102" s="4"/>
      <c r="H102" s="4"/>
      <c r="I102" s="7"/>
      <c r="J102" s="1"/>
      <c r="K102" s="10"/>
    </row>
    <row r="103" spans="1:11" ht="12.75">
      <c r="A103" s="4"/>
      <c r="B103" s="4"/>
      <c r="C103" s="4"/>
      <c r="D103" s="4"/>
      <c r="E103" s="4"/>
      <c r="F103" s="4"/>
      <c r="G103" s="4"/>
      <c r="H103" s="4"/>
      <c r="I103" s="7"/>
      <c r="J103" s="1"/>
      <c r="K103" s="10"/>
    </row>
    <row r="104" spans="1:11" ht="12.75">
      <c r="A104" s="4"/>
      <c r="B104" s="4"/>
      <c r="C104" s="4"/>
      <c r="D104" s="4"/>
      <c r="E104" s="4"/>
      <c r="F104" s="4"/>
      <c r="G104" s="4"/>
      <c r="H104" s="4"/>
      <c r="I104" s="7"/>
      <c r="J104" s="1"/>
      <c r="K104" s="10"/>
    </row>
    <row r="105" spans="1:11" ht="12.75">
      <c r="A105" s="4"/>
      <c r="B105" s="4"/>
      <c r="C105" s="4"/>
      <c r="D105" s="4"/>
      <c r="E105" s="4"/>
      <c r="F105" s="4"/>
      <c r="G105" s="4"/>
      <c r="H105" s="4"/>
      <c r="I105" s="7"/>
      <c r="J105" s="1"/>
      <c r="K105" s="10"/>
    </row>
    <row r="106" spans="1:11" ht="12.75">
      <c r="A106" s="4"/>
      <c r="B106" s="4"/>
      <c r="C106" s="4"/>
      <c r="D106" s="4"/>
      <c r="E106" s="4"/>
      <c r="F106" s="4"/>
      <c r="G106" s="4"/>
      <c r="H106" s="4"/>
      <c r="I106" s="7"/>
      <c r="J106" s="1"/>
      <c r="K106" s="10"/>
    </row>
    <row r="107" spans="1:11" ht="12.75">
      <c r="A107" s="4"/>
      <c r="B107" s="4"/>
      <c r="C107" s="4"/>
      <c r="D107" s="4"/>
      <c r="E107" s="4"/>
      <c r="F107" s="4"/>
      <c r="G107" s="4"/>
      <c r="H107" s="4"/>
      <c r="I107" s="7"/>
      <c r="J107" s="1"/>
      <c r="K107" s="10"/>
    </row>
    <row r="108" spans="1:11" ht="12.75">
      <c r="A108" s="4"/>
      <c r="B108" s="4"/>
      <c r="C108" s="4"/>
      <c r="D108" s="4"/>
      <c r="E108" s="4"/>
      <c r="F108" s="4"/>
      <c r="G108" s="4"/>
      <c r="H108" s="4"/>
      <c r="I108" s="7"/>
      <c r="J108" s="1"/>
      <c r="K108" s="10"/>
    </row>
    <row r="109" spans="1:11" ht="12.75">
      <c r="A109" s="4"/>
      <c r="B109" s="4"/>
      <c r="C109" s="4"/>
      <c r="D109" s="4"/>
      <c r="E109" s="4"/>
      <c r="F109" s="4"/>
      <c r="G109" s="4"/>
      <c r="H109" s="4"/>
      <c r="I109" s="7"/>
      <c r="J109" s="1"/>
      <c r="K109" s="10"/>
    </row>
    <row r="110" spans="1:11" ht="12.75">
      <c r="A110" s="4"/>
      <c r="B110" s="4"/>
      <c r="C110" s="4"/>
      <c r="D110" s="4"/>
      <c r="E110" s="4"/>
      <c r="F110" s="4"/>
      <c r="G110" s="4"/>
      <c r="H110" s="4"/>
      <c r="I110" s="7"/>
      <c r="J110" s="1"/>
      <c r="K110" s="10"/>
    </row>
    <row r="111" spans="1:11" ht="12.75">
      <c r="A111" s="4"/>
      <c r="B111" s="4"/>
      <c r="C111" s="4"/>
      <c r="D111" s="4"/>
      <c r="E111" s="4"/>
      <c r="F111" s="4"/>
      <c r="G111" s="4"/>
      <c r="H111" s="4"/>
      <c r="I111" s="7"/>
      <c r="J111" s="1"/>
      <c r="K111" s="10"/>
    </row>
    <row r="112" spans="1:11" ht="12.75">
      <c r="A112" s="4"/>
      <c r="B112" s="4"/>
      <c r="C112" s="4"/>
      <c r="D112" s="4"/>
      <c r="E112" s="4"/>
      <c r="F112" s="4"/>
      <c r="G112" s="4"/>
      <c r="H112" s="4"/>
      <c r="I112" s="7"/>
      <c r="J112" s="1"/>
      <c r="K112" s="10"/>
    </row>
    <row r="113" spans="1:11" ht="12.75">
      <c r="A113" s="4"/>
      <c r="B113" s="4"/>
      <c r="C113" s="4"/>
      <c r="D113" s="4"/>
      <c r="E113" s="4"/>
      <c r="F113" s="4"/>
      <c r="G113" s="4"/>
      <c r="H113" s="4"/>
      <c r="I113" s="7"/>
      <c r="J113" s="1"/>
      <c r="K113" s="10"/>
    </row>
    <row r="114" spans="1:11" ht="12.75">
      <c r="A114" s="4"/>
      <c r="B114" s="4"/>
      <c r="C114" s="4"/>
      <c r="D114" s="4"/>
      <c r="E114" s="4"/>
      <c r="F114" s="4"/>
      <c r="G114" s="4"/>
      <c r="H114" s="4"/>
      <c r="I114" s="7"/>
      <c r="J114" s="1"/>
      <c r="K114" s="10"/>
    </row>
    <row r="115" spans="1:11" ht="12.75">
      <c r="A115" s="4"/>
      <c r="B115" s="4"/>
      <c r="C115" s="4"/>
      <c r="D115" s="4"/>
      <c r="E115" s="4"/>
      <c r="F115" s="4"/>
      <c r="G115" s="4"/>
      <c r="H115" s="4"/>
      <c r="I115" s="7"/>
      <c r="J115" s="1"/>
      <c r="K115" s="10"/>
    </row>
  </sheetData>
  <mergeCells count="1">
    <mergeCell ref="A1:K5"/>
  </mergeCells>
  <hyperlinks>
    <hyperlink ref="I9" r:id="rId1"/>
    <hyperlink ref="I10" r:id="rId2"/>
    <hyperlink ref="I11" r:id="rId3"/>
    <hyperlink ref="I45" r:id="rId4"/>
    <hyperlink ref="I49" r:id="rId5"/>
    <hyperlink ref="I50" r:id="rId6"/>
    <hyperlink ref="I51" r:id="rId7"/>
    <hyperlink ref="I56" r:id="rId8"/>
    <hyperlink ref="I61" r:id="rId9"/>
    <hyperlink ref="I62" r:id="rId10"/>
    <hyperlink ref="I67" r:id="rId11"/>
    <hyperlink ref="I71" r:id="rId12"/>
    <hyperlink ref="I84" r:id="rId13"/>
    <hyperlink ref="I85" r:id="rId14"/>
    <hyperlink ref="I86" r:id="rId15"/>
    <hyperlink ref="I88" r:id="rId16"/>
    <hyperlink ref="I72" r:id="rId17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Mermelstein</dc:creator>
  <cp:lastModifiedBy>Dan Mermelstein</cp:lastModifiedBy>
  <dcterms:created xsi:type="dcterms:W3CDTF">2014-11-26T20:37:58Z</dcterms:created>
  <dcterms:modified xsi:type="dcterms:W3CDTF">2014-11-26T21:15:26Z</dcterms:modified>
</cp:coreProperties>
</file>